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752" activeTab="0"/>
  </bookViews>
  <sheets>
    <sheet name="工作表" sheetId="1" r:id="rId1"/>
  </sheets>
  <definedNames>
    <definedName name="_xlnm.Print_Area" localSheetId="0">'工作表'!$A$1:$L$110</definedName>
  </definedNames>
  <calcPr fullCalcOnLoad="1"/>
</workbook>
</file>

<file path=xl/sharedStrings.xml><?xml version="1.0" encoding="utf-8"?>
<sst xmlns="http://schemas.openxmlformats.org/spreadsheetml/2006/main" count="967" uniqueCount="391">
  <si>
    <r>
      <rPr>
        <b/>
        <sz val="16"/>
        <color indexed="8"/>
        <rFont val="標楷體"/>
        <family val="4"/>
      </rPr>
      <t>機關名稱</t>
    </r>
  </si>
  <si>
    <r>
      <rPr>
        <b/>
        <sz val="16"/>
        <color indexed="8"/>
        <rFont val="標楷體"/>
        <family val="4"/>
      </rPr>
      <t>宣導期程</t>
    </r>
  </si>
  <si>
    <r>
      <rPr>
        <b/>
        <sz val="16"/>
        <color indexed="8"/>
        <rFont val="標楷體"/>
        <family val="4"/>
      </rPr>
      <t>執行單位</t>
    </r>
  </si>
  <si>
    <r>
      <rPr>
        <b/>
        <sz val="16"/>
        <color indexed="8"/>
        <rFont val="標楷體"/>
        <family val="4"/>
      </rPr>
      <t>受委託廠商名稱</t>
    </r>
  </si>
  <si>
    <r>
      <rPr>
        <b/>
        <sz val="16"/>
        <color indexed="8"/>
        <rFont val="標楷體"/>
        <family val="4"/>
      </rPr>
      <t>預期效益</t>
    </r>
  </si>
  <si>
    <r>
      <rPr>
        <b/>
        <sz val="16"/>
        <color indexed="8"/>
        <rFont val="標楷體"/>
        <family val="4"/>
      </rPr>
      <t>備註</t>
    </r>
  </si>
  <si>
    <t>110.7.11-110.7.31</t>
  </si>
  <si>
    <r>
      <rPr>
        <b/>
        <sz val="16"/>
        <color indexed="8"/>
        <rFont val="標楷體"/>
        <family val="4"/>
      </rPr>
      <t>宣導項目、標題及內容</t>
    </r>
  </si>
  <si>
    <t>110.7.2-110.7.8</t>
  </si>
  <si>
    <t>110.7.1-110.7.31</t>
  </si>
  <si>
    <t>110.7.13-110.7.17</t>
  </si>
  <si>
    <t>110.7.14-110.7.18</t>
  </si>
  <si>
    <t xml:space="preserve">Back to Phase2! Here's what you need yo know.
</t>
  </si>
  <si>
    <t>110.7.20-110.7.24</t>
  </si>
  <si>
    <t>110.7.23-110.7.27</t>
  </si>
  <si>
    <t>110.7.26-110.7.31</t>
  </si>
  <si>
    <t>110.7.2-110.7.7</t>
  </si>
  <si>
    <t>110.7.8-110.7.17</t>
  </si>
  <si>
    <t>110.7.8-110.7.9</t>
  </si>
  <si>
    <t>110.7.12-110.7.14</t>
  </si>
  <si>
    <t>110.7.31-110.8.3</t>
  </si>
  <si>
    <t>110.7.7-110.7.12</t>
  </si>
  <si>
    <r>
      <rPr>
        <sz val="14"/>
        <rFont val="標楷體"/>
        <family val="4"/>
      </rPr>
      <t>駐歐盟兼駐比利時代表處</t>
    </r>
  </si>
  <si>
    <r>
      <rPr>
        <sz val="14"/>
        <rFont val="標楷體"/>
        <family val="4"/>
      </rPr>
      <t>臉書</t>
    </r>
  </si>
  <si>
    <r>
      <rPr>
        <sz val="14"/>
        <rFont val="標楷體"/>
        <family val="4"/>
      </rPr>
      <t>提升本處臉書貼文觸及人數及增加追蹤者</t>
    </r>
  </si>
  <si>
    <r>
      <rPr>
        <sz val="14"/>
        <rFont val="標楷體"/>
        <family val="4"/>
      </rPr>
      <t>駐葡萄牙代表處</t>
    </r>
  </si>
  <si>
    <r>
      <rPr>
        <sz val="14"/>
        <rFont val="標楷體"/>
        <family val="4"/>
      </rPr>
      <t>駐日本代表處</t>
    </r>
  </si>
  <si>
    <r>
      <rPr>
        <sz val="14"/>
        <rFont val="標楷體"/>
        <family val="4"/>
      </rPr>
      <t>日經廣播電台</t>
    </r>
  </si>
  <si>
    <r>
      <rPr>
        <sz val="14"/>
        <rFont val="標楷體"/>
        <family val="4"/>
      </rPr>
      <t>高知放送</t>
    </r>
  </si>
  <si>
    <r>
      <rPr>
        <sz val="14"/>
        <color indexed="8"/>
        <rFont val="標楷體"/>
        <family val="4"/>
      </rPr>
      <t>駐馬紹爾群島共和國大使館</t>
    </r>
  </si>
  <si>
    <r>
      <rPr>
        <sz val="14"/>
        <color indexed="8"/>
        <rFont val="標楷體"/>
        <family val="4"/>
      </rPr>
      <t>馬紹爾週報</t>
    </r>
    <r>
      <rPr>
        <sz val="14"/>
        <color indexed="8"/>
        <rFont val="Times New Roman"/>
        <family val="1"/>
      </rPr>
      <t>(The Marshall Islands Journal)</t>
    </r>
  </si>
  <si>
    <r>
      <rPr>
        <sz val="14"/>
        <rFont val="標楷體"/>
        <family val="4"/>
      </rPr>
      <t>駐新加坡代表處</t>
    </r>
  </si>
  <si>
    <r>
      <rPr>
        <sz val="14"/>
        <rFont val="標楷體"/>
        <family val="4"/>
      </rPr>
      <t>「在草根閱讀臺灣</t>
    </r>
    <r>
      <rPr>
        <sz val="14"/>
        <rFont val="Times New Roman"/>
        <family val="1"/>
      </rPr>
      <t>(</t>
    </r>
    <r>
      <rPr>
        <sz val="14"/>
        <rFont val="標楷體"/>
        <family val="4"/>
      </rPr>
      <t>七</t>
    </r>
    <r>
      <rPr>
        <sz val="14"/>
        <rFont val="Times New Roman"/>
        <family val="1"/>
      </rPr>
      <t>)</t>
    </r>
    <r>
      <rPr>
        <sz val="14"/>
        <rFont val="標楷體"/>
        <family val="4"/>
      </rPr>
      <t>」有獎徵答</t>
    </r>
  </si>
  <si>
    <r>
      <rPr>
        <sz val="14"/>
        <color indexed="8"/>
        <rFont val="標楷體"/>
        <family val="4"/>
      </rPr>
      <t>駐土耳其代表處</t>
    </r>
  </si>
  <si>
    <r>
      <rPr>
        <sz val="14"/>
        <color indexed="8"/>
        <rFont val="標楷體"/>
        <family val="4"/>
      </rPr>
      <t>駐俄羅斯代表處</t>
    </r>
  </si>
  <si>
    <r>
      <rPr>
        <sz val="14"/>
        <color indexed="8"/>
        <rFont val="標楷體"/>
        <family val="4"/>
      </rPr>
      <t>駐西雅圖辦事處</t>
    </r>
  </si>
  <si>
    <r>
      <rPr>
        <sz val="14"/>
        <color indexed="8"/>
        <rFont val="標楷體"/>
        <family val="4"/>
      </rPr>
      <t>疫情、台灣電影及在地風情</t>
    </r>
  </si>
  <si>
    <r>
      <rPr>
        <sz val="14"/>
        <color indexed="8"/>
        <rFont val="標楷體"/>
        <family val="4"/>
      </rPr>
      <t>臉書</t>
    </r>
  </si>
  <si>
    <r>
      <rPr>
        <sz val="14"/>
        <color indexed="8"/>
        <rFont val="標楷體"/>
        <family val="4"/>
      </rPr>
      <t>加強公眾外交</t>
    </r>
  </si>
  <si>
    <r>
      <rPr>
        <sz val="14"/>
        <color indexed="8"/>
        <rFont val="標楷體"/>
        <family val="4"/>
      </rPr>
      <t>駐聖克里斯多福及尼維斯大使館</t>
    </r>
  </si>
  <si>
    <r>
      <rPr>
        <sz val="14"/>
        <color indexed="8"/>
        <rFont val="標楷體"/>
        <family val="4"/>
      </rPr>
      <t>國合會「中小企業因應疫情調適策略」視訊研討會</t>
    </r>
  </si>
  <si>
    <r>
      <rPr>
        <sz val="14"/>
        <color indexed="8"/>
        <rFont val="標楷體"/>
        <family val="4"/>
      </rPr>
      <t>國合會「永續金融促進發展轉型」視訊研討會</t>
    </r>
  </si>
  <si>
    <r>
      <rPr>
        <sz val="14"/>
        <color indexed="8"/>
        <rFont val="標楷體"/>
        <family val="4"/>
      </rPr>
      <t>駐巴拉圭大使館</t>
    </r>
  </si>
  <si>
    <r>
      <rPr>
        <b/>
        <sz val="14"/>
        <rFont val="標楷體"/>
        <family val="4"/>
      </rPr>
      <t>執行金額</t>
    </r>
  </si>
  <si>
    <r>
      <rPr>
        <b/>
        <sz val="16"/>
        <color indexed="8"/>
        <rFont val="標楷體"/>
        <family val="4"/>
      </rPr>
      <t>預算科目</t>
    </r>
  </si>
  <si>
    <r>
      <rPr>
        <sz val="14"/>
        <rFont val="標楷體"/>
        <family val="4"/>
      </rPr>
      <t xml:space="preserve">台灣文宣專輯
</t>
    </r>
  </si>
  <si>
    <r>
      <rPr>
        <sz val="14"/>
        <rFont val="標楷體"/>
        <family val="4"/>
      </rPr>
      <t>台灣藝術家李光裕「雕塑家的祕密花園」</t>
    </r>
  </si>
  <si>
    <r>
      <rPr>
        <sz val="14"/>
        <rFont val="標楷體"/>
        <family val="4"/>
      </rPr>
      <t>駐以色列代表處</t>
    </r>
  </si>
  <si>
    <r>
      <rPr>
        <sz val="14"/>
        <rFont val="標楷體"/>
        <family val="4"/>
      </rPr>
      <t>推廣台灣美食及離島觀光</t>
    </r>
  </si>
  <si>
    <r>
      <rPr>
        <sz val="14"/>
        <rFont val="標楷體"/>
        <family val="4"/>
      </rPr>
      <t>駐處公眾外交工作、我國外交政策與國際參與等國際文宣</t>
    </r>
  </si>
  <si>
    <r>
      <rPr>
        <sz val="14"/>
        <rFont val="標楷體"/>
        <family val="4"/>
      </rPr>
      <t>駐處捐贈喬治亞學校遠距教學資訊設備</t>
    </r>
  </si>
  <si>
    <r>
      <rPr>
        <sz val="14"/>
        <rFont val="標楷體"/>
        <family val="4"/>
      </rPr>
      <t>駐亞特蘭大辦事處</t>
    </r>
  </si>
  <si>
    <r>
      <rPr>
        <sz val="14"/>
        <rFont val="標楷體"/>
        <family val="4"/>
      </rPr>
      <t>宣達我國情及相關議題</t>
    </r>
  </si>
  <si>
    <r>
      <rPr>
        <sz val="14"/>
        <rFont val="標楷體"/>
        <family val="4"/>
      </rPr>
      <t>提升外人對我相關議題之認識和支持</t>
    </r>
  </si>
  <si>
    <r>
      <rPr>
        <sz val="14"/>
        <rFont val="標楷體"/>
        <family val="4"/>
      </rPr>
      <t>台灣與聖克里斯多福及尼維斯簽署固體廢棄物處理及循環利用計畫執行協議</t>
    </r>
  </si>
  <si>
    <r>
      <rPr>
        <sz val="14"/>
        <rFont val="標楷體"/>
        <family val="4"/>
      </rPr>
      <t>「瑕疵人型」</t>
    </r>
    <r>
      <rPr>
        <sz val="14"/>
        <rFont val="Times New Roman"/>
        <family val="1"/>
      </rPr>
      <t>(</t>
    </r>
    <r>
      <rPr>
        <sz val="14"/>
        <rFont val="標楷體"/>
        <family val="4"/>
      </rPr>
      <t>林新惠創作</t>
    </r>
    <r>
      <rPr>
        <sz val="14"/>
        <rFont val="Times New Roman"/>
        <family val="1"/>
      </rPr>
      <t xml:space="preserve">)
</t>
    </r>
  </si>
  <si>
    <r>
      <rPr>
        <sz val="14"/>
        <color indexed="8"/>
        <rFont val="標楷體"/>
        <family val="4"/>
      </rPr>
      <t>慶祝台巴建交</t>
    </r>
    <r>
      <rPr>
        <sz val="14"/>
        <color indexed="8"/>
        <rFont val="Times New Roman"/>
        <family val="1"/>
      </rPr>
      <t>64</t>
    </r>
    <r>
      <rPr>
        <sz val="14"/>
        <color indexed="8"/>
        <rFont val="標楷體"/>
        <family val="4"/>
      </rPr>
      <t>週年線上會議</t>
    </r>
  </si>
  <si>
    <r>
      <rPr>
        <sz val="14"/>
        <color indexed="8"/>
        <rFont val="標楷體"/>
        <family val="4"/>
      </rPr>
      <t>外交部</t>
    </r>
  </si>
  <si>
    <r>
      <rPr>
        <sz val="14"/>
        <color indexed="8"/>
        <rFont val="標楷體"/>
        <family val="4"/>
      </rPr>
      <t>中央社</t>
    </r>
  </si>
  <si>
    <r>
      <rPr>
        <sz val="14"/>
        <color indexed="8"/>
        <rFont val="標楷體"/>
        <family val="4"/>
      </rPr>
      <t>宣傳我外館辦理及參與之外交活動，增進國人對駐外工作之瞭解</t>
    </r>
  </si>
  <si>
    <r>
      <rPr>
        <sz val="14"/>
        <color indexed="8"/>
        <rFont val="標楷體"/>
        <family val="4"/>
      </rPr>
      <t>駐瑞典代表處</t>
    </r>
  </si>
  <si>
    <r>
      <t>110</t>
    </r>
    <r>
      <rPr>
        <sz val="14"/>
        <color indexed="8"/>
        <rFont val="標楷體"/>
        <family val="4"/>
      </rPr>
      <t>年度教育部台灣獎學金及華語文獎學金受獎者名單揭曉</t>
    </r>
  </si>
  <si>
    <r>
      <rPr>
        <sz val="14"/>
        <rFont val="標楷體"/>
        <family val="4"/>
      </rPr>
      <t>宣介並提升台灣高等教育優質形象，增進我國華語教學國際能見度</t>
    </r>
  </si>
  <si>
    <r>
      <rPr>
        <sz val="14"/>
        <color indexed="8"/>
        <rFont val="標楷體"/>
        <family val="4"/>
      </rPr>
      <t>「日本贈台疫苗</t>
    </r>
    <r>
      <rPr>
        <sz val="14"/>
        <color indexed="8"/>
        <rFont val="Times New Roman"/>
        <family val="1"/>
      </rPr>
      <t xml:space="preserve"> </t>
    </r>
    <r>
      <rPr>
        <sz val="14"/>
        <color indexed="8"/>
        <rFont val="標楷體"/>
        <family val="4"/>
      </rPr>
      <t>蕭美琴表達感謝」外館活動影片</t>
    </r>
  </si>
  <si>
    <r>
      <rPr>
        <b/>
        <sz val="16"/>
        <color indexed="8"/>
        <rFont val="標楷體"/>
        <family val="4"/>
      </rPr>
      <t>媒體</t>
    </r>
    <r>
      <rPr>
        <b/>
        <sz val="16"/>
        <color indexed="8"/>
        <rFont val="Times New Roman"/>
        <family val="1"/>
      </rPr>
      <t xml:space="preserve">     </t>
    </r>
    <r>
      <rPr>
        <b/>
        <sz val="16"/>
        <color indexed="8"/>
        <rFont val="標楷體"/>
        <family val="4"/>
      </rPr>
      <t>類型</t>
    </r>
  </si>
  <si>
    <r>
      <rPr>
        <b/>
        <sz val="14"/>
        <color indexed="8"/>
        <rFont val="標楷體"/>
        <family val="4"/>
      </rPr>
      <t>刊登或託播對象</t>
    </r>
  </si>
  <si>
    <r>
      <rPr>
        <sz val="14"/>
        <rFont val="標楷體"/>
        <family val="4"/>
      </rPr>
      <t>宣傳駐處辦理之「世界兒童畫展</t>
    </r>
    <r>
      <rPr>
        <sz val="14"/>
        <rFont val="Times New Roman"/>
        <family val="1"/>
      </rPr>
      <t>-</t>
    </r>
    <r>
      <rPr>
        <sz val="14"/>
        <rFont val="標楷體"/>
        <family val="4"/>
      </rPr>
      <t xml:space="preserve">臺灣與東南亞」，廣邀民眾預約參觀
</t>
    </r>
  </si>
  <si>
    <r>
      <rPr>
        <b/>
        <sz val="16"/>
        <color indexed="8"/>
        <rFont val="標楷體"/>
        <family val="4"/>
      </rPr>
      <t>預算</t>
    </r>
    <r>
      <rPr>
        <b/>
        <sz val="16"/>
        <color indexed="8"/>
        <rFont val="Times New Roman"/>
        <family val="1"/>
      </rPr>
      <t xml:space="preserve">    </t>
    </r>
    <r>
      <rPr>
        <b/>
        <sz val="16"/>
        <color indexed="8"/>
        <rFont val="標楷體"/>
        <family val="4"/>
      </rPr>
      <t>來源</t>
    </r>
  </si>
  <si>
    <r>
      <rPr>
        <sz val="14"/>
        <color indexed="8"/>
        <rFont val="標楷體"/>
        <family val="4"/>
      </rPr>
      <t>馬國政府機關、外交團、</t>
    </r>
    <r>
      <rPr>
        <sz val="14"/>
        <color indexed="8"/>
        <rFont val="Times New Roman"/>
        <family val="1"/>
      </rPr>
      <t>NGO</t>
    </r>
    <r>
      <rPr>
        <sz val="14"/>
        <color indexed="8"/>
        <rFont val="標楷體"/>
        <family val="4"/>
      </rPr>
      <t>及企業每年</t>
    </r>
    <r>
      <rPr>
        <sz val="14"/>
        <color indexed="8"/>
        <rFont val="Times New Roman"/>
        <family val="1"/>
      </rPr>
      <t>7</t>
    </r>
    <r>
      <rPr>
        <sz val="14"/>
        <color indexed="8"/>
        <rFont val="標楷體"/>
        <family val="4"/>
      </rPr>
      <t xml:space="preserve">月於馬紹爾週報刊登祝賀美獨立紀念日廣告，駐館循例參與，以強化與美及其他駐馬理念相同國家關係
</t>
    </r>
  </si>
  <si>
    <t>110.7.26-110.7.29</t>
  </si>
  <si>
    <r>
      <rPr>
        <b/>
        <sz val="12"/>
        <color indexed="8"/>
        <rFont val="標楷體"/>
        <family val="4"/>
      </rPr>
      <t>單位：新台幣</t>
    </r>
  </si>
  <si>
    <r>
      <rPr>
        <sz val="14"/>
        <rFont val="標楷體"/>
        <family val="4"/>
      </rPr>
      <t>網路社群媒體</t>
    </r>
  </si>
  <si>
    <r>
      <rPr>
        <sz val="14"/>
        <color indexed="8"/>
        <rFont val="標楷體"/>
        <family val="4"/>
      </rPr>
      <t>臉書粉絲專頁</t>
    </r>
  </si>
  <si>
    <r>
      <rPr>
        <sz val="14"/>
        <rFont val="標楷體"/>
        <family val="4"/>
      </rPr>
      <t xml:space="preserve">廣播媒體
</t>
    </r>
  </si>
  <si>
    <r>
      <rPr>
        <sz val="14"/>
        <rFont val="標楷體"/>
        <family val="4"/>
      </rPr>
      <t xml:space="preserve">電視媒體
</t>
    </r>
  </si>
  <si>
    <r>
      <rPr>
        <sz val="14"/>
        <rFont val="標楷體"/>
        <family val="4"/>
      </rPr>
      <t xml:space="preserve">增進日本高知縣民對台灣認識
</t>
    </r>
  </si>
  <si>
    <r>
      <rPr>
        <sz val="14"/>
        <color indexed="8"/>
        <rFont val="標楷體"/>
        <family val="4"/>
      </rPr>
      <t>平面媒體</t>
    </r>
  </si>
  <si>
    <r>
      <rPr>
        <sz val="14"/>
        <rFont val="標楷體"/>
        <family val="4"/>
      </rPr>
      <t xml:space="preserve">擴大宣傳駐處與草根書室合辦與台灣作家或編輯線上對談活動
</t>
    </r>
  </si>
  <si>
    <r>
      <rPr>
        <sz val="14"/>
        <rFont val="標楷體"/>
        <family val="4"/>
      </rPr>
      <t xml:space="preserve">宣傳藝術家李光裕雕塑以及我國軟實力
</t>
    </r>
  </si>
  <si>
    <r>
      <rPr>
        <sz val="14"/>
        <rFont val="標楷體"/>
        <family val="4"/>
      </rPr>
      <t>增加駐處臉書專頁觸及率，增加曝光度以擴大公眾外交效益</t>
    </r>
  </si>
  <si>
    <r>
      <rPr>
        <sz val="14"/>
        <color indexed="8"/>
        <rFont val="標楷體"/>
        <family val="4"/>
      </rPr>
      <t>增進土耳其民眾對我國之瞭解與支持，提升我國際形象，以及爭取臺灣及土耳其各界人士支持臺土交流合作</t>
    </r>
  </si>
  <si>
    <t>台日交流專輯</t>
  </si>
  <si>
    <r>
      <rPr>
        <sz val="14"/>
        <color indexed="8"/>
        <rFont val="標楷體"/>
        <family val="4"/>
      </rPr>
      <t>提昇我在駐地之形象與地位</t>
    </r>
  </si>
  <si>
    <t>110.7.19-110.7.26</t>
  </si>
  <si>
    <r>
      <rPr>
        <sz val="14"/>
        <rFont val="標楷體"/>
        <family val="4"/>
      </rPr>
      <t>提升駐處臉書觸及率</t>
    </r>
  </si>
  <si>
    <r>
      <rPr>
        <sz val="14"/>
        <rFont val="標楷體"/>
        <family val="4"/>
      </rPr>
      <t>駐處臉書平台宣介投放</t>
    </r>
  </si>
  <si>
    <r>
      <rPr>
        <sz val="14"/>
        <rFont val="標楷體"/>
        <family val="4"/>
      </rPr>
      <t>無期限</t>
    </r>
  </si>
  <si>
    <r>
      <rPr>
        <sz val="14"/>
        <rFont val="標楷體"/>
        <family val="4"/>
      </rPr>
      <t>涵蓋期程：</t>
    </r>
    <r>
      <rPr>
        <sz val="14"/>
        <rFont val="Times New Roman"/>
        <family val="1"/>
      </rPr>
      <t xml:space="preserve">110.4.1-110.9.30
</t>
    </r>
    <r>
      <rPr>
        <sz val="14"/>
        <rFont val="標楷體"/>
        <family val="4"/>
      </rPr>
      <t>播出時間：</t>
    </r>
    <r>
      <rPr>
        <sz val="14"/>
        <rFont val="Times New Roman"/>
        <family val="1"/>
      </rPr>
      <t xml:space="preserve">110.5.1
</t>
    </r>
  </si>
  <si>
    <r>
      <rPr>
        <sz val="14"/>
        <color indexed="8"/>
        <rFont val="標楷體"/>
        <family val="4"/>
      </rPr>
      <t>提升台灣正面形象，增進國際能見度</t>
    </r>
  </si>
  <si>
    <r>
      <rPr>
        <sz val="14"/>
        <rFont val="標楷體"/>
        <family val="4"/>
      </rPr>
      <t>涵蓋期程：</t>
    </r>
    <r>
      <rPr>
        <sz val="14"/>
        <rFont val="Times New Roman"/>
        <family val="1"/>
      </rPr>
      <t xml:space="preserve">110.5.14-111.3.3
</t>
    </r>
    <r>
      <rPr>
        <sz val="14"/>
        <rFont val="標楷體"/>
        <family val="4"/>
      </rPr>
      <t>播出時間：</t>
    </r>
    <r>
      <rPr>
        <sz val="14"/>
        <rFont val="Times New Roman"/>
        <family val="1"/>
      </rPr>
      <t>110.6.28</t>
    </r>
  </si>
  <si>
    <t>公眾外交協調會</t>
  </si>
  <si>
    <r>
      <rPr>
        <sz val="14"/>
        <color indexed="8"/>
        <rFont val="標楷體"/>
        <family val="4"/>
      </rPr>
      <t>祝賀美國獨立紀念日</t>
    </r>
    <r>
      <rPr>
        <sz val="14"/>
        <color indexed="8"/>
        <rFont val="標楷體"/>
        <family val="4"/>
      </rPr>
      <t>，強化與理念相近國家關係</t>
    </r>
  </si>
  <si>
    <t>小小畫家眼中的族群文化</t>
  </si>
  <si>
    <t>110.7.1-110.7.7</t>
  </si>
  <si>
    <t>總預算</t>
  </si>
  <si>
    <t>駐外機構業務</t>
  </si>
  <si>
    <r>
      <rPr>
        <sz val="14"/>
        <color indexed="8"/>
        <rFont val="標楷體"/>
        <family val="4"/>
      </rPr>
      <t>外交管理業務</t>
    </r>
  </si>
  <si>
    <t>宣介我國國情</t>
  </si>
  <si>
    <r>
      <rPr>
        <sz val="14"/>
        <rFont val="標楷體"/>
        <family val="4"/>
      </rPr>
      <t>本計畫預計製播</t>
    </r>
    <r>
      <rPr>
        <sz val="14"/>
        <rFont val="Times New Roman"/>
        <family val="1"/>
      </rPr>
      <t>8</t>
    </r>
    <r>
      <rPr>
        <sz val="14"/>
        <rFont val="標楷體"/>
        <family val="4"/>
      </rPr>
      <t>輯，</t>
    </r>
    <r>
      <rPr>
        <sz val="14"/>
        <rFont val="標楷體"/>
        <family val="4"/>
      </rPr>
      <t>預期全年收聽效益可達</t>
    </r>
    <r>
      <rPr>
        <sz val="14"/>
        <rFont val="Times New Roman"/>
        <family val="1"/>
      </rPr>
      <t>82,000</t>
    </r>
    <r>
      <rPr>
        <sz val="14"/>
        <rFont val="標楷體"/>
        <family val="4"/>
      </rPr>
      <t xml:space="preserve">人次
</t>
    </r>
  </si>
  <si>
    <r>
      <rPr>
        <sz val="14"/>
        <color indexed="8"/>
        <rFont val="標楷體"/>
        <family val="4"/>
      </rPr>
      <t>外交部</t>
    </r>
    <r>
      <rPr>
        <sz val="14"/>
        <color indexed="8"/>
        <rFont val="Times New Roman"/>
        <family val="1"/>
      </rPr>
      <t>YouTube</t>
    </r>
    <r>
      <rPr>
        <sz val="14"/>
        <color indexed="8"/>
        <rFont val="標楷體"/>
        <family val="4"/>
      </rPr>
      <t>頻道</t>
    </r>
  </si>
  <si>
    <t xml:space="preserve">宣傳駐處與草根書室合辦與台灣作家或編輯線上對談活動
</t>
  </si>
  <si>
    <t xml:space="preserve">宣傳駐在國防疫新措施注意事項
</t>
  </si>
  <si>
    <t>駐館透過線上會議擴大舉辦慶祝建交週年活動</t>
  </si>
  <si>
    <r>
      <rPr>
        <sz val="13"/>
        <color indexed="8"/>
        <rFont val="標楷體"/>
        <family val="4"/>
      </rPr>
      <t>駐聖克里斯多福及尼維斯大使館</t>
    </r>
  </si>
  <si>
    <r>
      <rPr>
        <sz val="24"/>
        <color indexed="8"/>
        <rFont val="標楷體"/>
        <family val="4"/>
      </rPr>
      <t>外交部</t>
    </r>
    <r>
      <rPr>
        <sz val="24"/>
        <color indexed="8"/>
        <rFont val="Times New Roman"/>
        <family val="1"/>
      </rPr>
      <t>110</t>
    </r>
    <r>
      <rPr>
        <sz val="24"/>
        <color indexed="8"/>
        <rFont val="標楷體"/>
        <family val="4"/>
      </rPr>
      <t>年第</t>
    </r>
    <r>
      <rPr>
        <sz val="24"/>
        <color indexed="8"/>
        <rFont val="Times New Roman"/>
        <family val="1"/>
      </rPr>
      <t>3</t>
    </r>
    <r>
      <rPr>
        <sz val="24"/>
        <color indexed="8"/>
        <rFont val="標楷體"/>
        <family val="4"/>
      </rPr>
      <t>季辦理政策及業務宣導之執行情形表</t>
    </r>
  </si>
  <si>
    <r>
      <rPr>
        <sz val="14"/>
        <color indexed="8"/>
        <rFont val="標楷體"/>
        <family val="4"/>
      </rPr>
      <t>介紹台灣專題</t>
    </r>
    <r>
      <rPr>
        <sz val="14"/>
        <color indexed="8"/>
        <rFont val="Times New Roman"/>
        <family val="1"/>
      </rPr>
      <t>2</t>
    </r>
    <r>
      <rPr>
        <sz val="14"/>
        <color indexed="8"/>
        <rFont val="標楷體"/>
        <family val="4"/>
      </rPr>
      <t>集</t>
    </r>
  </si>
  <si>
    <r>
      <t>110.8.8</t>
    </r>
    <r>
      <rPr>
        <sz val="14"/>
        <color indexed="8"/>
        <rFont val="標楷體"/>
        <family val="4"/>
      </rPr>
      <t>及</t>
    </r>
    <r>
      <rPr>
        <sz val="14"/>
        <color indexed="8"/>
        <rFont val="Times New Roman"/>
        <family val="1"/>
      </rPr>
      <t>8.15</t>
    </r>
  </si>
  <si>
    <r>
      <rPr>
        <sz val="14"/>
        <color indexed="8"/>
        <rFont val="標楷體"/>
        <family val="4"/>
      </rPr>
      <t>國際傳播司</t>
    </r>
  </si>
  <si>
    <r>
      <rPr>
        <sz val="14"/>
        <color indexed="8"/>
        <rFont val="標楷體"/>
        <family val="4"/>
      </rPr>
      <t>天之業公司</t>
    </r>
  </si>
  <si>
    <r>
      <t>宣介我國相關政策與成果，提升台灣正面形象，增進國際能見度</t>
    </r>
    <r>
      <rPr>
        <sz val="14"/>
        <color indexed="8"/>
        <rFont val="新細明體"/>
        <family val="1"/>
      </rPr>
      <t>。</t>
    </r>
  </si>
  <si>
    <r>
      <rPr>
        <sz val="14"/>
        <color indexed="8"/>
        <rFont val="標楷體"/>
        <family val="4"/>
      </rPr>
      <t>菲律賓</t>
    </r>
    <r>
      <rPr>
        <sz val="14"/>
        <color indexed="8"/>
        <rFont val="Times New Roman"/>
        <family val="1"/>
      </rPr>
      <t>CNN PH</t>
    </r>
    <r>
      <rPr>
        <sz val="14"/>
        <color indexed="8"/>
        <rFont val="標楷體"/>
        <family val="4"/>
      </rPr>
      <t>電視台</t>
    </r>
  </si>
  <si>
    <r>
      <rPr>
        <sz val="14"/>
        <color indexed="8"/>
        <rFont val="標楷體"/>
        <family val="4"/>
      </rPr>
      <t>駐以色列代表處</t>
    </r>
  </si>
  <si>
    <r>
      <rPr>
        <sz val="14"/>
        <color indexed="8"/>
        <rFont val="標楷體"/>
        <family val="4"/>
      </rPr>
      <t>推廣台灣觀光</t>
    </r>
    <r>
      <rPr>
        <sz val="14"/>
        <color indexed="8"/>
        <rFont val="新細明體"/>
        <family val="1"/>
      </rPr>
      <t>、</t>
    </r>
    <r>
      <rPr>
        <sz val="14"/>
        <color indexed="8"/>
        <rFont val="標楷體"/>
        <family val="4"/>
      </rPr>
      <t>美食與住宿</t>
    </r>
  </si>
  <si>
    <t>網路社群媒體</t>
  </si>
  <si>
    <t>110.8.21-110.8.28</t>
  </si>
  <si>
    <r>
      <rPr>
        <sz val="14"/>
        <color indexed="8"/>
        <rFont val="標楷體"/>
        <family val="4"/>
      </rPr>
      <t>增加駐處臉書粉專觸及率</t>
    </r>
    <r>
      <rPr>
        <sz val="14"/>
        <color indexed="8"/>
        <rFont val="新細明體"/>
        <family val="1"/>
      </rPr>
      <t>、</t>
    </r>
    <r>
      <rPr>
        <sz val="14"/>
        <color indexed="8"/>
        <rFont val="標楷體"/>
        <family val="4"/>
      </rPr>
      <t>曝光度，擴大公眾外交效益</t>
    </r>
    <r>
      <rPr>
        <sz val="14"/>
        <color indexed="8"/>
        <rFont val="新細明體"/>
        <family val="1"/>
      </rPr>
      <t>。</t>
    </r>
  </si>
  <si>
    <t>駐處臉書粉專</t>
  </si>
  <si>
    <r>
      <rPr>
        <sz val="14"/>
        <color indexed="8"/>
        <rFont val="標楷體"/>
        <family val="4"/>
      </rPr>
      <t>駐土耳其代表處</t>
    </r>
  </si>
  <si>
    <t>我國外交政策與國際參與、推動公眾外交等國際文宣</t>
  </si>
  <si>
    <t>110.8.1-110.8.31</t>
  </si>
  <si>
    <t>駐土耳其代表處</t>
  </si>
  <si>
    <t>增進土耳其民眾對我國瞭解與支持，提升我國際形象，以及爭取駐處各界支持臺土交流合作。</t>
  </si>
  <si>
    <t>宣傳捐贈喬治亞學校遠距教學資訊設備之外交成果</t>
  </si>
  <si>
    <t>110.7.7-110.8.9</t>
  </si>
  <si>
    <t>增加臉書粉專人數</t>
  </si>
  <si>
    <t>宣揚我國奧運代表團佳績</t>
  </si>
  <si>
    <t>110.8.9-110.8.11</t>
  </si>
  <si>
    <t>110.8.12-110.8.14</t>
  </si>
  <si>
    <r>
      <rPr>
        <sz val="14"/>
        <color indexed="8"/>
        <rFont val="標楷體"/>
        <family val="4"/>
      </rPr>
      <t>駐歐盟兼駐比利時代表處</t>
    </r>
  </si>
  <si>
    <r>
      <rPr>
        <sz val="14"/>
        <color indexed="8"/>
        <rFont val="標楷體"/>
        <family val="4"/>
      </rPr>
      <t>提升駐處臉書</t>
    </r>
    <r>
      <rPr>
        <sz val="14"/>
        <color indexed="8"/>
        <rFont val="Times New Roman"/>
        <family val="1"/>
      </rPr>
      <t>(Taiwan in the EU and Belgium)</t>
    </r>
    <r>
      <rPr>
        <sz val="14"/>
        <color indexed="8"/>
        <rFont val="標楷體"/>
        <family val="4"/>
      </rPr>
      <t>曝光度</t>
    </r>
  </si>
  <si>
    <t>110.8.1-110.8.30</t>
  </si>
  <si>
    <r>
      <rPr>
        <sz val="14"/>
        <color indexed="8"/>
        <rFont val="標楷體"/>
        <family val="4"/>
      </rPr>
      <t>臉書</t>
    </r>
  </si>
  <si>
    <t>提升駐處臉書粉專貼文觸及人數及增加追蹤者</t>
  </si>
  <si>
    <r>
      <rPr>
        <sz val="14"/>
        <color indexed="8"/>
        <rFont val="標楷體"/>
        <family val="4"/>
      </rPr>
      <t>駐葡萄牙代表處</t>
    </r>
  </si>
  <si>
    <r>
      <rPr>
        <sz val="14"/>
        <color indexed="8"/>
        <rFont val="標楷體"/>
        <family val="4"/>
      </rPr>
      <t>駐處臉書平台投放廣告</t>
    </r>
  </si>
  <si>
    <t>110.8.22-110.8.29</t>
  </si>
  <si>
    <t>駐葡萄牙代表處</t>
  </si>
  <si>
    <t>向葡萄牙民眾廣宣我國各情</t>
  </si>
  <si>
    <r>
      <rPr>
        <sz val="14"/>
        <color indexed="8"/>
        <rFont val="標楷體"/>
        <family val="4"/>
      </rPr>
      <t>駐西班牙代表處</t>
    </r>
  </si>
  <si>
    <r>
      <t>行銷駐處臉書粉專
（</t>
    </r>
    <r>
      <rPr>
        <sz val="14"/>
        <color indexed="8"/>
        <rFont val="Times New Roman"/>
        <family val="1"/>
      </rPr>
      <t>Taiwan en España</t>
    </r>
    <r>
      <rPr>
        <sz val="14"/>
        <color indexed="8"/>
        <rFont val="標楷體"/>
        <family val="4"/>
      </rPr>
      <t>）</t>
    </r>
  </si>
  <si>
    <r>
      <t>宣介我國最新政策，增加能見度，提升正面形象，俾對我國有更充分及正確瞭解</t>
    </r>
    <r>
      <rPr>
        <sz val="14"/>
        <color indexed="8"/>
        <rFont val="新細明體"/>
        <family val="1"/>
      </rPr>
      <t>。</t>
    </r>
  </si>
  <si>
    <t>行銷台灣</t>
  </si>
  <si>
    <r>
      <rPr>
        <sz val="14"/>
        <color indexed="8"/>
        <rFont val="標楷體"/>
        <family val="4"/>
      </rPr>
      <t>廣播媒體</t>
    </r>
  </si>
  <si>
    <r>
      <t>Radio Ya</t>
    </r>
    <r>
      <rPr>
        <sz val="14"/>
        <color indexed="8"/>
        <rFont val="標楷體"/>
        <family val="4"/>
      </rPr>
      <t>廣播電台</t>
    </r>
  </si>
  <si>
    <t>駐教廷大使館</t>
  </si>
  <si>
    <t>平面媒體、網路媒體</t>
  </si>
  <si>
    <t>全年</t>
  </si>
  <si>
    <t>駐館英、義文新聞信季刊</t>
  </si>
  <si>
    <r>
      <t>增加台梵互動與相互瞭解，增進兩國邦誼</t>
    </r>
    <r>
      <rPr>
        <sz val="14"/>
        <color indexed="8"/>
        <rFont val="新細明體"/>
        <family val="1"/>
      </rPr>
      <t>。</t>
    </r>
  </si>
  <si>
    <t>駐館英、義文新聞信季刊及電子新聞信</t>
  </si>
  <si>
    <r>
      <rPr>
        <sz val="14"/>
        <color indexed="8"/>
        <rFont val="標楷體"/>
        <family val="4"/>
      </rPr>
      <t>駐亞特蘭大辦事處</t>
    </r>
  </si>
  <si>
    <r>
      <rPr>
        <sz val="14"/>
        <color indexed="8"/>
        <rFont val="標楷體"/>
        <family val="4"/>
      </rPr>
      <t>對美國際文宣</t>
    </r>
    <r>
      <rPr>
        <sz val="14"/>
        <color indexed="8"/>
        <rFont val="Times New Roman"/>
        <family val="1"/>
      </rPr>
      <t>—</t>
    </r>
    <r>
      <rPr>
        <sz val="14"/>
        <color indexed="8"/>
        <rFont val="標楷體"/>
        <family val="4"/>
      </rPr>
      <t>台美緊密經貿關係專題廣告</t>
    </r>
  </si>
  <si>
    <t>110.8.1-110.8.11</t>
  </si>
  <si>
    <t>國際會議及交流</t>
  </si>
  <si>
    <t>提升轄內民眾對我國之認識及支持</t>
  </si>
  <si>
    <t>宣達我國重要議題及國情</t>
  </si>
  <si>
    <t>110.8.10-110.8.15</t>
  </si>
  <si>
    <r>
      <rPr>
        <sz val="14"/>
        <color indexed="8"/>
        <rFont val="標楷體"/>
        <family val="4"/>
      </rPr>
      <t>駐紐約辦事處</t>
    </r>
  </si>
  <si>
    <r>
      <rPr>
        <sz val="14"/>
        <color indexed="8"/>
        <rFont val="標楷體"/>
        <family val="4"/>
      </rPr>
      <t>推廣駐處臉書粉專及台灣軟實力</t>
    </r>
    <r>
      <rPr>
        <sz val="14"/>
        <color indexed="8"/>
        <rFont val="Times New Roman"/>
        <family val="1"/>
      </rPr>
      <t>(</t>
    </r>
    <r>
      <rPr>
        <sz val="14"/>
        <color indexed="8"/>
        <rFont val="標楷體"/>
        <family val="4"/>
      </rPr>
      <t>第</t>
    </r>
    <r>
      <rPr>
        <sz val="14"/>
        <color indexed="8"/>
        <rFont val="Times New Roman"/>
        <family val="1"/>
      </rPr>
      <t>8</t>
    </r>
    <r>
      <rPr>
        <sz val="14"/>
        <color indexed="8"/>
        <rFont val="標楷體"/>
        <family val="4"/>
      </rPr>
      <t>屆「台灣的蘭花世界」特展活動</t>
    </r>
    <r>
      <rPr>
        <sz val="14"/>
        <color indexed="8"/>
        <rFont val="Times New Roman"/>
        <family val="1"/>
      </rPr>
      <t>)</t>
    </r>
  </si>
  <si>
    <t>110.8.1-110.8.31</t>
  </si>
  <si>
    <t>配合推動公眾外交業務，推廣駐處臉書粉專並介紹台灣軟實力，有助美國民眾對台灣認識及支持。</t>
  </si>
  <si>
    <r>
      <rPr>
        <sz val="14"/>
        <color indexed="8"/>
        <rFont val="標楷體"/>
        <family val="4"/>
      </rPr>
      <t>「紐約亞洲影展」及「紐約亞美國際影展」台灣電影單元暨紐文</t>
    </r>
    <r>
      <rPr>
        <sz val="14"/>
        <color indexed="8"/>
        <rFont val="Times New Roman"/>
        <family val="1"/>
      </rPr>
      <t>30</t>
    </r>
    <r>
      <rPr>
        <sz val="14"/>
        <color indexed="8"/>
        <rFont val="標楷體"/>
        <family val="4"/>
      </rPr>
      <t>週年形象廣告設計</t>
    </r>
  </si>
  <si>
    <t>平面媒體及網路社群媒體</t>
  </si>
  <si>
    <t>110.8.6-110.8.22</t>
  </si>
  <si>
    <t>駐紐約辦事處台北文化中心</t>
  </si>
  <si>
    <t>朱芳儀(駐紐約平面設計師)</t>
  </si>
  <si>
    <t>駐處台北文化中心與「紐約亞洲影展」及「紐約亞美國際影展」合作推出台灣電影單元並設計形象廣告，有助吸引美國民眾觀看。</t>
  </si>
  <si>
    <r>
      <rPr>
        <sz val="14"/>
        <color indexed="8"/>
        <rFont val="標楷體"/>
        <family val="4"/>
      </rPr>
      <t>駐舊金山辦事處</t>
    </r>
  </si>
  <si>
    <t>我國政策、防疫文宣與業務宣導</t>
  </si>
  <si>
    <t>Joseph Chiang</t>
  </si>
  <si>
    <r>
      <t>以軟性訴求宣達我國政策，加深網路社群媒體主流用戶對台灣之印象</t>
    </r>
    <r>
      <rPr>
        <sz val="14"/>
        <color indexed="8"/>
        <rFont val="新細明體"/>
        <family val="1"/>
      </rPr>
      <t>。</t>
    </r>
  </si>
  <si>
    <t>駐處推特粉專</t>
  </si>
  <si>
    <t>駐處業務宣導及活動推廣</t>
  </si>
  <si>
    <t>110.8.1-110.10.31</t>
  </si>
  <si>
    <t>How Media</t>
  </si>
  <si>
    <r>
      <t>加強與轄內臉書粉絲互動，有助駐處業務及國內政策宣達</t>
    </r>
    <r>
      <rPr>
        <sz val="14"/>
        <color indexed="8"/>
        <rFont val="新細明體"/>
        <family val="1"/>
      </rPr>
      <t>。</t>
    </r>
  </si>
  <si>
    <t>領務申辦作業講座</t>
  </si>
  <si>
    <t>110.7.18-110.8.14</t>
  </si>
  <si>
    <t>促進台商經貿</t>
  </si>
  <si>
    <r>
      <rPr>
        <sz val="14"/>
        <color indexed="8"/>
        <rFont val="標楷體"/>
        <family val="4"/>
      </rPr>
      <t>國合會衛教志工舉辦</t>
    </r>
    <r>
      <rPr>
        <sz val="14"/>
        <color indexed="8"/>
        <rFont val="Times New Roman"/>
        <family val="1"/>
      </rPr>
      <t>In Ya Kitchen</t>
    </r>
    <r>
      <rPr>
        <sz val="14"/>
        <color indexed="8"/>
        <rFont val="標楷體"/>
        <family val="4"/>
      </rPr>
      <t>貞愛雅廚健康料理競賽</t>
    </r>
  </si>
  <si>
    <t>110.8.2-110.8.6</t>
  </si>
  <si>
    <t>推廣兩國合作友好關係</t>
  </si>
  <si>
    <t>簽署台克再生能源派遣專案執行協議</t>
  </si>
  <si>
    <t>110.8.6-110.8.10</t>
  </si>
  <si>
    <r>
      <rPr>
        <sz val="14"/>
        <color indexed="8"/>
        <rFont val="標楷體"/>
        <family val="4"/>
      </rPr>
      <t>我捐贈克國</t>
    </r>
    <r>
      <rPr>
        <sz val="14"/>
        <color indexed="8"/>
        <rFont val="Times New Roman"/>
        <family val="1"/>
      </rPr>
      <t>20</t>
    </r>
    <r>
      <rPr>
        <sz val="14"/>
        <color indexed="8"/>
        <rFont val="標楷體"/>
        <family val="4"/>
      </rPr>
      <t>台國產製氧機</t>
    </r>
  </si>
  <si>
    <t>110.8.7-110.8.11</t>
  </si>
  <si>
    <t>推廣我國人道外交</t>
  </si>
  <si>
    <r>
      <rPr>
        <sz val="14"/>
        <color indexed="8"/>
        <rFont val="標楷體"/>
        <family val="4"/>
      </rPr>
      <t>駐館與克國政要參加</t>
    </r>
    <r>
      <rPr>
        <sz val="14"/>
        <color indexed="8"/>
        <rFont val="Times New Roman"/>
        <family val="1"/>
      </rPr>
      <t>SKN Moves</t>
    </r>
    <r>
      <rPr>
        <sz val="14"/>
        <color indexed="8"/>
        <rFont val="標楷體"/>
        <family val="4"/>
      </rPr>
      <t>年度健行活動</t>
    </r>
  </si>
  <si>
    <t>110.8.8-110.8.12</t>
  </si>
  <si>
    <t>駐館辦理幫幫忙基金會捐贈克國愛心物資</t>
  </si>
  <si>
    <t>110.8.25-110.9.1</t>
  </si>
  <si>
    <r>
      <rPr>
        <sz val="14"/>
        <color indexed="8"/>
        <rFont val="標楷體"/>
        <family val="4"/>
      </rPr>
      <t>推廣我國人道外交</t>
    </r>
  </si>
  <si>
    <r>
      <rPr>
        <sz val="14"/>
        <color indexed="8"/>
        <rFont val="標楷體"/>
        <family val="4"/>
      </rPr>
      <t>駐貝里斯大使館</t>
    </r>
  </si>
  <si>
    <r>
      <rPr>
        <sz val="14"/>
        <color indexed="8"/>
        <rFont val="標楷體"/>
        <family val="4"/>
      </rPr>
      <t>我參與聯合國推案</t>
    </r>
  </si>
  <si>
    <t>110.8.29</t>
  </si>
  <si>
    <r>
      <rPr>
        <sz val="14"/>
        <color indexed="8"/>
        <rFont val="標楷體"/>
        <family val="4"/>
      </rPr>
      <t>記者報</t>
    </r>
    <r>
      <rPr>
        <sz val="14"/>
        <color indexed="8"/>
        <rFont val="Times New Roman"/>
        <family val="1"/>
      </rPr>
      <t>(The Reporter)</t>
    </r>
  </si>
  <si>
    <t>配合我國參與聯合國推案，爭取駐地各界支持。</t>
  </si>
  <si>
    <t>110.8.27</t>
  </si>
  <si>
    <r>
      <rPr>
        <sz val="14"/>
        <color indexed="8"/>
        <rFont val="標楷體"/>
        <family val="4"/>
      </rPr>
      <t>阿曼達拉報</t>
    </r>
    <r>
      <rPr>
        <sz val="14"/>
        <color indexed="8"/>
        <rFont val="Times New Roman"/>
        <family val="1"/>
      </rPr>
      <t>(Amandala)</t>
    </r>
  </si>
  <si>
    <r>
      <rPr>
        <sz val="14"/>
        <color indexed="8"/>
        <rFont val="標楷體"/>
        <family val="4"/>
      </rPr>
      <t>貝里斯時報</t>
    </r>
    <r>
      <rPr>
        <sz val="14"/>
        <color indexed="8"/>
        <rFont val="Times New Roman"/>
        <family val="1"/>
      </rPr>
      <t>(Belize Times)</t>
    </r>
  </si>
  <si>
    <r>
      <rPr>
        <sz val="14"/>
        <color indexed="8"/>
        <rFont val="標楷體"/>
        <family val="4"/>
      </rPr>
      <t>衛報</t>
    </r>
    <r>
      <rPr>
        <sz val="14"/>
        <color indexed="8"/>
        <rFont val="Times New Roman"/>
        <family val="1"/>
      </rPr>
      <t>(Guardia)</t>
    </r>
  </si>
  <si>
    <r>
      <rPr>
        <sz val="14"/>
        <color indexed="8"/>
        <rFont val="標楷體"/>
        <family val="4"/>
      </rPr>
      <t>駐聖文森國大使館</t>
    </r>
  </si>
  <si>
    <r>
      <rPr>
        <sz val="14"/>
        <color indexed="8"/>
        <rFont val="標楷體"/>
        <family val="4"/>
      </rPr>
      <t>台聖建交</t>
    </r>
    <r>
      <rPr>
        <sz val="14"/>
        <color indexed="8"/>
        <rFont val="Times New Roman"/>
        <family val="1"/>
      </rPr>
      <t>40</t>
    </r>
    <r>
      <rPr>
        <sz val="14"/>
        <color indexed="8"/>
        <rFont val="標楷體"/>
        <family val="4"/>
      </rPr>
      <t>週年</t>
    </r>
  </si>
  <si>
    <t>110.8.9-110.8.16</t>
  </si>
  <si>
    <r>
      <t>STV Online</t>
    </r>
    <r>
      <rPr>
        <sz val="12"/>
        <color indexed="8"/>
        <rFont val="標楷體"/>
        <family val="4"/>
      </rPr>
      <t>、「新聞報」</t>
    </r>
    <r>
      <rPr>
        <sz val="12"/>
        <color indexed="8"/>
        <rFont val="Times New Roman"/>
        <family val="1"/>
      </rPr>
      <t>(The News)</t>
    </r>
    <r>
      <rPr>
        <sz val="12"/>
        <color indexed="8"/>
        <rFont val="標楷體"/>
        <family val="4"/>
      </rPr>
      <t>、「蒐尋光報」</t>
    </r>
    <r>
      <rPr>
        <sz val="12"/>
        <color indexed="8"/>
        <rFont val="Times New Roman"/>
        <family val="1"/>
      </rPr>
      <t>(Searchlight)</t>
    </r>
    <r>
      <rPr>
        <sz val="12"/>
        <color indexed="8"/>
        <rFont val="標楷體"/>
        <family val="4"/>
      </rPr>
      <t>、「</t>
    </r>
    <r>
      <rPr>
        <sz val="12"/>
        <color indexed="8"/>
        <rFont val="Times New Roman"/>
        <family val="1"/>
      </rPr>
      <t>784</t>
    </r>
    <r>
      <rPr>
        <sz val="12"/>
        <color indexed="8"/>
        <rFont val="標楷體"/>
        <family val="4"/>
      </rPr>
      <t>新聞網」</t>
    </r>
    <r>
      <rPr>
        <sz val="12"/>
        <color indexed="8"/>
        <rFont val="Times New Roman"/>
        <family val="1"/>
      </rPr>
      <t>(News784)</t>
    </r>
    <r>
      <rPr>
        <sz val="12"/>
        <color indexed="8"/>
        <rFont val="標楷體"/>
        <family val="4"/>
      </rPr>
      <t>及「目擊者新聞網」</t>
    </r>
    <r>
      <rPr>
        <sz val="12"/>
        <color indexed="8"/>
        <rFont val="Times New Roman"/>
        <family val="1"/>
      </rPr>
      <t>(iWitness)</t>
    </r>
  </si>
  <si>
    <r>
      <rPr>
        <sz val="14"/>
        <color indexed="8"/>
        <rFont val="標楷體"/>
        <family val="4"/>
      </rPr>
      <t>透過聖國主流平面媒體及駐館臉書、推特等新網路社群媒體慶祝台聖建交</t>
    </r>
    <r>
      <rPr>
        <sz val="14"/>
        <color indexed="8"/>
        <rFont val="Times New Roman"/>
        <family val="1"/>
      </rPr>
      <t>40</t>
    </r>
    <r>
      <rPr>
        <sz val="14"/>
        <color indexed="8"/>
        <rFont val="標楷體"/>
        <family val="4"/>
      </rPr>
      <t>週年。</t>
    </r>
  </si>
  <si>
    <r>
      <rPr>
        <sz val="14"/>
        <color indexed="8"/>
        <rFont val="標楷體"/>
        <family val="4"/>
      </rPr>
      <t>巴拉圭新銳設計師參加</t>
    </r>
    <r>
      <rPr>
        <sz val="14"/>
        <color indexed="8"/>
        <rFont val="Times New Roman"/>
        <family val="1"/>
      </rPr>
      <t>2021</t>
    </r>
    <r>
      <rPr>
        <sz val="14"/>
        <color indexed="8"/>
        <rFont val="標楷體"/>
        <family val="4"/>
      </rPr>
      <t>台灣時裝設計新人獎</t>
    </r>
    <r>
      <rPr>
        <sz val="14"/>
        <color indexed="8"/>
        <rFont val="Times New Roman"/>
        <family val="1"/>
      </rPr>
      <t>(TFDA)</t>
    </r>
    <r>
      <rPr>
        <sz val="14"/>
        <color indexed="8"/>
        <rFont val="標楷體"/>
        <family val="4"/>
      </rPr>
      <t>決賽</t>
    </r>
  </si>
  <si>
    <t>110.8.9-110.8.22</t>
  </si>
  <si>
    <t>加強台巴兩國友好關係</t>
  </si>
  <si>
    <t>外交部</t>
  </si>
  <si>
    <t>聯合國推案</t>
  </si>
  <si>
    <t>平面媒體(數位廣告)</t>
  </si>
  <si>
    <t xml:space="preserve">110.9.14           </t>
  </si>
  <si>
    <t>國際組織司</t>
  </si>
  <si>
    <r>
      <t>EMC Outdoor</t>
    </r>
    <r>
      <rPr>
        <sz val="14"/>
        <color indexed="8"/>
        <rFont val="標楷體"/>
        <family val="4"/>
      </rPr>
      <t>媒體公關公司</t>
    </r>
    <r>
      <rPr>
        <sz val="14"/>
        <color indexed="8"/>
        <rFont val="Times New Roman"/>
        <family val="1"/>
      </rPr>
      <t xml:space="preserve"> </t>
    </r>
  </si>
  <si>
    <r>
      <t>使國際社會瞭解我國訴求及對在地國際社群媒體行銷</t>
    </r>
    <r>
      <rPr>
        <sz val="14"/>
        <color indexed="8"/>
        <rFont val="新細明體"/>
        <family val="1"/>
      </rPr>
      <t>。</t>
    </r>
  </si>
  <si>
    <r>
      <rPr>
        <sz val="14"/>
        <color indexed="8"/>
        <rFont val="Times New Roman"/>
        <family val="1"/>
      </rPr>
      <t>One Times Square</t>
    </r>
    <r>
      <rPr>
        <sz val="14"/>
        <color indexed="8"/>
        <rFont val="標楷體"/>
        <family val="4"/>
      </rPr>
      <t>巨幅數位廣告</t>
    </r>
  </si>
  <si>
    <t>平面媒體(行動卡車廣告)</t>
  </si>
  <si>
    <t xml:space="preserve">110.9.14 - 110.9.16 </t>
  </si>
  <si>
    <r>
      <t>使國際社會瞭解我國訴求及提升本案能見度</t>
    </r>
    <r>
      <rPr>
        <sz val="14"/>
        <color indexed="8"/>
        <rFont val="新細明體"/>
        <family val="1"/>
      </rPr>
      <t>。</t>
    </r>
  </si>
  <si>
    <t>行動卡車</t>
  </si>
  <si>
    <t>網路社群媒體(天燈祈願網頁)</t>
  </si>
  <si>
    <r>
      <rPr>
        <sz val="14"/>
        <color indexed="8"/>
        <rFont val="Times New Roman"/>
        <family val="1"/>
      </rPr>
      <t>GiveTaiwanAVoice.com</t>
    </r>
    <r>
      <rPr>
        <sz val="14"/>
        <color indexed="8"/>
        <rFont val="標楷體"/>
        <family val="4"/>
      </rPr>
      <t>網頁</t>
    </r>
  </si>
  <si>
    <t>電視媒體</t>
  </si>
  <si>
    <r>
      <t>110.9.19</t>
    </r>
    <r>
      <rPr>
        <sz val="14"/>
        <color indexed="8"/>
        <rFont val="新細明體"/>
        <family val="1"/>
      </rPr>
      <t>、</t>
    </r>
    <r>
      <rPr>
        <sz val="14"/>
        <color indexed="8"/>
        <rFont val="Times New Roman"/>
        <family val="1"/>
      </rPr>
      <t>9.26</t>
    </r>
  </si>
  <si>
    <r>
      <rPr>
        <sz val="14"/>
        <color indexed="8"/>
        <rFont val="標楷體"/>
        <family val="4"/>
      </rPr>
      <t>宣介我國政策與成果，提升正面形象，增進國際能見度</t>
    </r>
    <r>
      <rPr>
        <sz val="14"/>
        <color indexed="8"/>
        <rFont val="新細明體"/>
        <family val="1"/>
      </rPr>
      <t>。</t>
    </r>
  </si>
  <si>
    <r>
      <rPr>
        <sz val="14"/>
        <color indexed="8"/>
        <rFont val="標楷體"/>
        <family val="4"/>
      </rPr>
      <t>泰國</t>
    </r>
    <r>
      <rPr>
        <sz val="14"/>
        <color indexed="8"/>
        <rFont val="Times New Roman"/>
        <family val="1"/>
      </rPr>
      <t xml:space="preserve"> TV5</t>
    </r>
    <r>
      <rPr>
        <sz val="14"/>
        <color indexed="8"/>
        <rFont val="標楷體"/>
        <family val="4"/>
      </rPr>
      <t>電視台</t>
    </r>
  </si>
  <si>
    <t>我國國際參與創意國情短片</t>
  </si>
  <si>
    <t>110.9.14-9.29</t>
  </si>
  <si>
    <r>
      <rPr>
        <sz val="14"/>
        <color indexed="8"/>
        <rFont val="標楷體"/>
        <family val="4"/>
      </rPr>
      <t>國際會議及交流</t>
    </r>
  </si>
  <si>
    <r>
      <rPr>
        <sz val="14"/>
        <color indexed="8"/>
        <rFont val="標楷體"/>
        <family val="4"/>
      </rPr>
      <t>成果行銷有限公司</t>
    </r>
  </si>
  <si>
    <r>
      <t>宣介我國並提升台灣國際形象及增進能見度</t>
    </r>
    <r>
      <rPr>
        <sz val="14"/>
        <color indexed="8"/>
        <rFont val="新細明體"/>
        <family val="1"/>
      </rPr>
      <t>。</t>
    </r>
  </si>
  <si>
    <t>網路新媒體平台</t>
  </si>
  <si>
    <r>
      <t>110</t>
    </r>
    <r>
      <rPr>
        <sz val="14"/>
        <color indexed="8"/>
        <rFont val="標楷體"/>
        <family val="4"/>
      </rPr>
      <t>年國慶文宣影音短片</t>
    </r>
  </si>
  <si>
    <r>
      <rPr>
        <sz val="14"/>
        <color indexed="8"/>
        <rFont val="標楷體"/>
        <family val="4"/>
      </rPr>
      <t>無期限</t>
    </r>
  </si>
  <si>
    <t>公眾外交協調會</t>
  </si>
  <si>
    <r>
      <rPr>
        <sz val="14"/>
        <color indexed="8"/>
        <rFont val="標楷體"/>
        <family val="4"/>
      </rPr>
      <t>總預算</t>
    </r>
  </si>
  <si>
    <r>
      <rPr>
        <sz val="14"/>
        <color indexed="8"/>
        <rFont val="標楷體"/>
        <family val="4"/>
      </rPr>
      <t>阿賴耶電影有限公司</t>
    </r>
  </si>
  <si>
    <t>本部及外館於我國國慶前後宣介我國優質形象、政經與社會發展及外交成果。</t>
  </si>
  <si>
    <r>
      <t>YouTube</t>
    </r>
    <r>
      <rPr>
        <sz val="14"/>
        <color indexed="8"/>
        <rFont val="標楷體"/>
        <family val="4"/>
      </rPr>
      <t>外交部頻道</t>
    </r>
  </si>
  <si>
    <t>110.9.19-110.10.10</t>
  </si>
  <si>
    <r>
      <rPr>
        <sz val="14"/>
        <color indexed="8"/>
        <rFont val="標楷體"/>
        <family val="4"/>
      </rPr>
      <t>第一電商有限公司</t>
    </r>
  </si>
  <si>
    <t>於國慶前後宣介我國優質形象、政經與社會發展及外交成果。</t>
  </si>
  <si>
    <r>
      <t>YouTube</t>
    </r>
    <r>
      <rPr>
        <sz val="14"/>
        <color indexed="8"/>
        <rFont val="標楷體"/>
        <family val="4"/>
      </rPr>
      <t>與臉書廣告</t>
    </r>
  </si>
  <si>
    <r>
      <rPr>
        <sz val="14"/>
        <color indexed="8"/>
        <rFont val="標楷體"/>
        <family val="4"/>
      </rPr>
      <t>「土耳其台灣中心</t>
    </r>
    <r>
      <rPr>
        <sz val="14"/>
        <color indexed="8"/>
        <rFont val="Times New Roman"/>
        <family val="1"/>
      </rPr>
      <t xml:space="preserve"> </t>
    </r>
    <r>
      <rPr>
        <sz val="14"/>
        <color indexed="8"/>
        <rFont val="標楷體"/>
        <family val="4"/>
      </rPr>
      <t>助敘難民重生」外館活動影片</t>
    </r>
  </si>
  <si>
    <r>
      <rPr>
        <sz val="14"/>
        <color indexed="8"/>
        <rFont val="標楷體"/>
        <family val="4"/>
      </rPr>
      <t>網路社群媒體</t>
    </r>
  </si>
  <si>
    <r>
      <rPr>
        <sz val="14"/>
        <color indexed="8"/>
        <rFont val="標楷體"/>
        <family val="4"/>
      </rPr>
      <t>中央社</t>
    </r>
  </si>
  <si>
    <r>
      <t>宣介我駐外館處於駐地辦理及參與之各項活動以增進國人對外交工作瞭解</t>
    </r>
    <r>
      <rPr>
        <sz val="14"/>
        <color indexed="8"/>
        <rFont val="新細明體"/>
        <family val="1"/>
      </rPr>
      <t>。</t>
    </r>
  </si>
  <si>
    <r>
      <rPr>
        <sz val="14"/>
        <color indexed="8"/>
        <rFont val="標楷體"/>
        <family val="4"/>
      </rPr>
      <t>「印尼學生華語演講</t>
    </r>
    <r>
      <rPr>
        <sz val="14"/>
        <color indexed="8"/>
        <rFont val="Times New Roman"/>
        <family val="1"/>
      </rPr>
      <t xml:space="preserve"> </t>
    </r>
    <r>
      <rPr>
        <sz val="14"/>
        <color indexed="8"/>
        <rFont val="標楷體"/>
        <family val="4"/>
      </rPr>
      <t>駐處驚艷」外館活動影片</t>
    </r>
  </si>
  <si>
    <r>
      <t>YouTube</t>
    </r>
    <r>
      <rPr>
        <sz val="14"/>
        <color indexed="8"/>
        <rFont val="標楷體"/>
        <family val="4"/>
      </rPr>
      <t>外交部頻道</t>
    </r>
  </si>
  <si>
    <r>
      <rPr>
        <sz val="14"/>
        <color indexed="8"/>
        <rFont val="標楷體"/>
        <family val="4"/>
      </rPr>
      <t>「台灣第一人</t>
    </r>
    <r>
      <rPr>
        <sz val="14"/>
        <color indexed="8"/>
        <rFont val="Times New Roman"/>
        <family val="1"/>
      </rPr>
      <t xml:space="preserve"> </t>
    </r>
    <r>
      <rPr>
        <sz val="14"/>
        <color indexed="8"/>
        <rFont val="標楷體"/>
        <family val="4"/>
      </rPr>
      <t>李琴峰獲芥川獎」外館活動影片</t>
    </r>
  </si>
  <si>
    <r>
      <rPr>
        <sz val="14"/>
        <color indexed="8"/>
        <rFont val="標楷體"/>
        <family val="4"/>
      </rPr>
      <t>「台灣撐越南醫護</t>
    </r>
    <r>
      <rPr>
        <sz val="14"/>
        <color indexed="8"/>
        <rFont val="Times New Roman"/>
        <family val="1"/>
      </rPr>
      <t xml:space="preserve"> </t>
    </r>
    <r>
      <rPr>
        <sz val="14"/>
        <color indexed="8"/>
        <rFont val="標楷體"/>
        <family val="4"/>
      </rPr>
      <t>贈當地水果」外館活動影片</t>
    </r>
  </si>
  <si>
    <r>
      <rPr>
        <sz val="14"/>
        <color indexed="8"/>
        <rFont val="標楷體"/>
        <family val="4"/>
      </rPr>
      <t>「台漫畫家繪彩稿</t>
    </r>
    <r>
      <rPr>
        <sz val="14"/>
        <color indexed="8"/>
        <rFont val="Times New Roman"/>
        <family val="1"/>
      </rPr>
      <t xml:space="preserve"> </t>
    </r>
    <r>
      <rPr>
        <sz val="14"/>
        <color indexed="8"/>
        <rFont val="標楷體"/>
        <family val="4"/>
      </rPr>
      <t>謝日本贈疫苗」外館活動影片</t>
    </r>
  </si>
  <si>
    <t>駐越南代表處</t>
  </si>
  <si>
    <t>我國重要政策國際文宣案(聯合國推案及防範非洲豬瘟)</t>
  </si>
  <si>
    <t>110.9.17-110.9.30</t>
  </si>
  <si>
    <r>
      <rPr>
        <sz val="14"/>
        <color indexed="8"/>
        <rFont val="標楷體"/>
        <family val="4"/>
      </rPr>
      <t>配合重要推案，提升駐處臉書粉專觸及人數達</t>
    </r>
    <r>
      <rPr>
        <sz val="14"/>
        <color indexed="8"/>
        <rFont val="Times New Roman"/>
        <family val="1"/>
      </rPr>
      <t>10</t>
    </r>
    <r>
      <rPr>
        <sz val="14"/>
        <color indexed="8"/>
        <rFont val="標楷體"/>
        <family val="4"/>
      </rPr>
      <t>萬人以上。</t>
    </r>
  </si>
  <si>
    <t>駐新加坡代表處</t>
  </si>
  <si>
    <t xml:space="preserve">To Freedom Here, you can show your love without fear
</t>
  </si>
  <si>
    <t>110.9.13-110.9.16</t>
  </si>
  <si>
    <r>
      <t>宣傳台灣在自由、民主與人權之努力及成果</t>
    </r>
    <r>
      <rPr>
        <sz val="14"/>
        <color indexed="8"/>
        <rFont val="新細明體"/>
        <family val="1"/>
      </rPr>
      <t>，</t>
    </r>
    <r>
      <rPr>
        <sz val="14"/>
        <color indexed="8"/>
        <rFont val="標楷體"/>
        <family val="4"/>
      </rPr>
      <t>厚植友我力量</t>
    </r>
    <r>
      <rPr>
        <sz val="14"/>
        <color indexed="8"/>
        <rFont val="新細明體"/>
        <family val="1"/>
      </rPr>
      <t>，</t>
    </r>
    <r>
      <rPr>
        <sz val="14"/>
        <color indexed="8"/>
        <rFont val="標楷體"/>
        <family val="4"/>
      </rPr>
      <t xml:space="preserve">籲請各界支持我國參與聯合國。
</t>
    </r>
  </si>
  <si>
    <r>
      <rPr>
        <sz val="14"/>
        <color indexed="8"/>
        <rFont val="標楷體"/>
        <family val="4"/>
      </rPr>
      <t>駐處臉書粉絲</t>
    </r>
  </si>
  <si>
    <r>
      <rPr>
        <sz val="14"/>
        <color indexed="8"/>
        <rFont val="標楷體"/>
        <family val="4"/>
      </rPr>
      <t>語言平權</t>
    </r>
    <r>
      <rPr>
        <sz val="14"/>
        <color indexed="8"/>
        <rFont val="Times New Roman"/>
        <family val="1"/>
      </rPr>
      <t>:</t>
    </r>
    <r>
      <rPr>
        <sz val="14"/>
        <color indexed="8"/>
        <rFont val="標楷體"/>
        <family val="4"/>
      </rPr>
      <t>第</t>
    </r>
    <r>
      <rPr>
        <sz val="14"/>
        <color indexed="8"/>
        <rFont val="Times New Roman"/>
        <family val="1"/>
      </rPr>
      <t>76</t>
    </r>
    <r>
      <rPr>
        <sz val="14"/>
        <color indexed="8"/>
        <rFont val="標楷體"/>
        <family val="4"/>
      </rPr>
      <t>屆聯合國大會</t>
    </r>
    <r>
      <rPr>
        <sz val="14"/>
        <color indexed="8"/>
        <rFont val="新細明體"/>
        <family val="1"/>
      </rPr>
      <t>，</t>
    </r>
    <r>
      <rPr>
        <sz val="14"/>
        <color indexed="8"/>
        <rFont val="標楷體"/>
        <family val="4"/>
      </rPr>
      <t>台灣是國際社會的良善力量</t>
    </r>
    <r>
      <rPr>
        <sz val="14"/>
        <color indexed="8"/>
        <rFont val="新細明體"/>
        <family val="1"/>
      </rPr>
      <t>，</t>
    </r>
    <r>
      <rPr>
        <sz val="14"/>
        <color indexed="8"/>
        <rFont val="標楷體"/>
        <family val="4"/>
      </rPr>
      <t>聯合國應正視臺灣的夥伴價值</t>
    </r>
    <r>
      <rPr>
        <sz val="14"/>
        <color indexed="8"/>
        <rFont val="新細明體"/>
        <family val="1"/>
      </rPr>
      <t>。</t>
    </r>
    <r>
      <rPr>
        <sz val="14"/>
        <color indexed="8"/>
        <rFont val="Times New Roman"/>
        <family val="1"/>
      </rPr>
      <t xml:space="preserve">Freedom For All
</t>
    </r>
  </si>
  <si>
    <t>110.9.21-110.9.24</t>
  </si>
  <si>
    <t>駐處臉書粉絲</t>
  </si>
  <si>
    <t>110.9.29-110.10.01</t>
  </si>
  <si>
    <r>
      <t>110</t>
    </r>
    <r>
      <rPr>
        <sz val="14"/>
        <color indexed="8"/>
        <rFont val="標楷體"/>
        <family val="4"/>
      </rPr>
      <t>年國慶廣告</t>
    </r>
    <r>
      <rPr>
        <sz val="14"/>
        <color indexed="8"/>
        <rFont val="Times New Roman"/>
        <family val="1"/>
      </rPr>
      <t xml:space="preserve">
</t>
    </r>
  </si>
  <si>
    <t xml:space="preserve">平面媒體及網路媒體
</t>
  </si>
  <si>
    <t>110.9.20-</t>
  </si>
  <si>
    <r>
      <rPr>
        <sz val="14"/>
        <color indexed="8"/>
        <rFont val="標楷體"/>
        <family val="4"/>
      </rPr>
      <t>新加坡台北工商協會</t>
    </r>
  </si>
  <si>
    <r>
      <rPr>
        <sz val="14"/>
        <color indexed="8"/>
        <rFont val="標楷體"/>
        <family val="4"/>
      </rPr>
      <t>宣傳駐處及僑界慶祝我國國慶相關活動</t>
    </r>
    <r>
      <rPr>
        <sz val="14"/>
        <color indexed="8"/>
        <rFont val="新細明體"/>
        <family val="1"/>
      </rPr>
      <t>，</t>
    </r>
    <r>
      <rPr>
        <sz val="14"/>
        <color indexed="8"/>
        <rFont val="標楷體"/>
        <family val="4"/>
      </rPr>
      <t xml:space="preserve">以及台灣經濟、民主、文化與防疫成就。
</t>
    </r>
  </si>
  <si>
    <t>「新緣」雜誌</t>
  </si>
  <si>
    <t>110.9.17-110.9.23</t>
  </si>
  <si>
    <r>
      <rPr>
        <sz val="14"/>
        <color indexed="8"/>
        <rFont val="標楷體"/>
        <family val="4"/>
      </rPr>
      <t>增加駐處臉書粉專觸及率及曝光度，擴大公眾外交效益</t>
    </r>
    <r>
      <rPr>
        <sz val="14"/>
        <color indexed="8"/>
        <rFont val="新細明體"/>
        <family val="1"/>
      </rPr>
      <t>。</t>
    </r>
  </si>
  <si>
    <r>
      <t>駐處公眾外交工作、我國外交政策與國際參與等國際文宣</t>
    </r>
    <r>
      <rPr>
        <sz val="14"/>
        <color indexed="8"/>
        <rFont val="新細明體"/>
        <family val="1"/>
      </rPr>
      <t>。</t>
    </r>
  </si>
  <si>
    <t>110.9.1-110.9.30</t>
  </si>
  <si>
    <t>增進土耳其民眾對我國瞭解與支持，提升我國國際形象，以及爭取兩國各界支持臺土交流合作。</t>
  </si>
  <si>
    <t>110.8.12-110.9.3</t>
  </si>
  <si>
    <t>110.9.11-110.9.13</t>
  </si>
  <si>
    <t>110.9.1-110.9.30</t>
  </si>
  <si>
    <t>行銷台灣廣告</t>
  </si>
  <si>
    <t>110.9.24-110.9.29</t>
  </si>
  <si>
    <t>向葡萄牙民眾宣介我國國情</t>
  </si>
  <si>
    <r>
      <rPr>
        <sz val="14"/>
        <color indexed="8"/>
        <rFont val="標楷體"/>
        <family val="4"/>
      </rPr>
      <t>駐義大利代表處</t>
    </r>
  </si>
  <si>
    <t>110.9.21-110.9.28</t>
  </si>
  <si>
    <t>提升駐處臉書粉專觸及人數並推廣申辦「綠色通行證」</t>
  </si>
  <si>
    <t>110.9.16-110.9.24</t>
  </si>
  <si>
    <t>提升駐處臉書粉專觸及人數並宣傳聯合國推案</t>
  </si>
  <si>
    <r>
      <rPr>
        <sz val="14"/>
        <color indexed="8"/>
        <rFont val="標楷體"/>
        <family val="4"/>
      </rPr>
      <t>駐希臘代表處</t>
    </r>
  </si>
  <si>
    <r>
      <t>聯合國</t>
    </r>
    <r>
      <rPr>
        <sz val="14"/>
        <color indexed="8"/>
        <rFont val="標楷體"/>
        <family val="4"/>
      </rPr>
      <t>推案部長專文</t>
    </r>
  </si>
  <si>
    <r>
      <rPr>
        <sz val="14"/>
        <color indexed="8"/>
        <rFont val="標楷體"/>
        <family val="4"/>
      </rPr>
      <t>平面媒體</t>
    </r>
  </si>
  <si>
    <t>110.9.5</t>
  </si>
  <si>
    <t>Taxydromos News</t>
  </si>
  <si>
    <t>配合我國聯合國推案，爭取駐地各界支持。</t>
  </si>
  <si>
    <t>駐芬蘭代表處</t>
  </si>
  <si>
    <r>
      <t>聯合國</t>
    </r>
    <r>
      <rPr>
        <sz val="14"/>
        <color indexed="8"/>
        <rFont val="標楷體"/>
        <family val="4"/>
      </rPr>
      <t>推案</t>
    </r>
  </si>
  <si>
    <t>110.9.9-110.9.23</t>
  </si>
  <si>
    <t>110.9.2-110.9.7</t>
  </si>
  <si>
    <t>110.9.3-110.9.30</t>
  </si>
  <si>
    <r>
      <rPr>
        <sz val="14"/>
        <color indexed="8"/>
        <rFont val="標楷體"/>
        <family val="4"/>
      </rPr>
      <t>駐休士頓辦事處</t>
    </r>
  </si>
  <si>
    <t>台美教育合作</t>
  </si>
  <si>
    <t>110.09.15</t>
  </si>
  <si>
    <t>國際會議及交流、駐外機構業務</t>
  </si>
  <si>
    <t>休士頓紀事報</t>
  </si>
  <si>
    <t>增加德州民眾對兩國教育合作之認識與支持</t>
  </si>
  <si>
    <t>達拉斯晨報</t>
  </si>
  <si>
    <t>增加密西西比州民眾對兩國教育合作之認識與支持</t>
  </si>
  <si>
    <r>
      <rPr>
        <sz val="14"/>
        <color indexed="8"/>
        <rFont val="標楷體"/>
        <family val="4"/>
      </rPr>
      <t>密西西比州「號角報」</t>
    </r>
  </si>
  <si>
    <t>奧克拉荷馬人報</t>
  </si>
  <si>
    <t>增加奧克拉荷馬州民眾對兩國教育合作之認識與支持</t>
  </si>
  <si>
    <t>阿肯色州「太陽報」</t>
  </si>
  <si>
    <t>增加阿肯色州民眾對兩國教育合作之認識與支持</t>
  </si>
  <si>
    <r>
      <rPr>
        <sz val="14"/>
        <color indexed="8"/>
        <rFont val="標楷體"/>
        <family val="4"/>
      </rPr>
      <t>阿肯色州「太陽報」</t>
    </r>
  </si>
  <si>
    <r>
      <rPr>
        <sz val="14"/>
        <color indexed="8"/>
        <rFont val="標楷體"/>
        <family val="4"/>
      </rPr>
      <t>宣傳台資企業</t>
    </r>
  </si>
  <si>
    <t>110.9.5-110.9.24</t>
  </si>
  <si>
    <r>
      <rPr>
        <sz val="14"/>
        <color indexed="8"/>
        <rFont val="標楷體"/>
        <family val="4"/>
      </rPr>
      <t>駐外機構業務</t>
    </r>
  </si>
  <si>
    <t>提升德州民眾對我國企業之認識及支持</t>
  </si>
  <si>
    <t>110.9.14-110.9.24</t>
  </si>
  <si>
    <r>
      <rPr>
        <sz val="14"/>
        <color indexed="8"/>
        <rFont val="標楷體"/>
        <family val="4"/>
      </rPr>
      <t>駐波士頓辦事處</t>
    </r>
  </si>
  <si>
    <r>
      <rPr>
        <sz val="14"/>
        <color indexed="8"/>
        <rFont val="標楷體"/>
        <family val="4"/>
      </rPr>
      <t>我國參與聯合國案部長專文「</t>
    </r>
    <r>
      <rPr>
        <sz val="14"/>
        <color indexed="8"/>
        <rFont val="Times New Roman"/>
        <family val="1"/>
      </rPr>
      <t>Reimagining A More Resilient UN System With Taiwan In It</t>
    </r>
    <r>
      <rPr>
        <sz val="14"/>
        <color indexed="8"/>
        <rFont val="標楷體"/>
        <family val="4"/>
      </rPr>
      <t>」</t>
    </r>
  </si>
  <si>
    <t>110.9.8</t>
  </si>
  <si>
    <t xml:space="preserve">The Boston Globe Media </t>
  </si>
  <si>
    <t>增加該報讀者瞭解我國參與聯合國之重要性</t>
  </si>
  <si>
    <t>網路媒體</t>
  </si>
  <si>
    <t>110.9.8-110.9.28</t>
  </si>
  <si>
    <t>增進新英格蘭地區各界對我國參與聯合國案訴求之瞭解</t>
  </si>
  <si>
    <t>對美國際文宣工作－因地制宜文宣</t>
  </si>
  <si>
    <t>Josephine Chiang</t>
  </si>
  <si>
    <r>
      <rPr>
        <sz val="14"/>
        <color indexed="8"/>
        <rFont val="標楷體"/>
        <family val="4"/>
      </rPr>
      <t>傳達我國入聯案訴求，以及台灣實踐聯合國永續發展目標所作貢獻</t>
    </r>
    <r>
      <rPr>
        <sz val="14"/>
        <color indexed="8"/>
        <rFont val="新細明體"/>
        <family val="1"/>
      </rPr>
      <t>，</t>
    </r>
    <r>
      <rPr>
        <sz val="14"/>
        <color indexed="8"/>
        <rFont val="標楷體"/>
        <family val="4"/>
      </rPr>
      <t>相關推文總曝光數超過</t>
    </r>
    <r>
      <rPr>
        <sz val="14"/>
        <color indexed="8"/>
        <rFont val="Times New Roman"/>
        <family val="1"/>
      </rPr>
      <t>50</t>
    </r>
    <r>
      <rPr>
        <sz val="14"/>
        <color indexed="8"/>
        <rFont val="標楷體"/>
        <family val="4"/>
      </rPr>
      <t>萬次。</t>
    </r>
  </si>
  <si>
    <r>
      <rPr>
        <sz val="14"/>
        <color indexed="8"/>
        <rFont val="標楷體"/>
        <family val="4"/>
      </rPr>
      <t>投放本年聯大文宣短片及辦理與臉書粉絲互動活動，全月觸及人數超過</t>
    </r>
    <r>
      <rPr>
        <sz val="14"/>
        <color indexed="8"/>
        <rFont val="Times New Roman"/>
        <family val="1"/>
      </rPr>
      <t>10</t>
    </r>
    <r>
      <rPr>
        <sz val="14"/>
        <color indexed="8"/>
        <rFont val="標楷體"/>
        <family val="4"/>
      </rPr>
      <t>萬人。</t>
    </r>
  </si>
  <si>
    <t>對美國際文宣工作－台美教育合作</t>
  </si>
  <si>
    <t>廣播媒體及網路媒體</t>
  </si>
  <si>
    <t>110.9.8-110.9.30</t>
  </si>
  <si>
    <r>
      <t>CBS</t>
    </r>
    <r>
      <rPr>
        <sz val="14"/>
        <color indexed="8"/>
        <rFont val="標楷體"/>
        <family val="4"/>
      </rPr>
      <t>舊金山灣區台</t>
    </r>
    <r>
      <rPr>
        <sz val="14"/>
        <color indexed="8"/>
        <rFont val="Times New Roman"/>
        <family val="1"/>
      </rPr>
      <t>(KPIX</t>
    </r>
    <r>
      <rPr>
        <sz val="14"/>
        <color indexed="8"/>
        <rFont val="標楷體"/>
        <family val="4"/>
      </rPr>
      <t>台</t>
    </r>
    <r>
      <rPr>
        <sz val="14"/>
        <color indexed="8"/>
        <rFont val="Times New Roman"/>
        <family val="1"/>
      </rPr>
      <t>)</t>
    </r>
  </si>
  <si>
    <r>
      <rPr>
        <sz val="14"/>
        <color indexed="8"/>
        <rFont val="標楷體"/>
        <family val="4"/>
      </rPr>
      <t>藉電視、網路社群媒體等深入宣傳</t>
    </r>
    <r>
      <rPr>
        <sz val="14"/>
        <color indexed="8"/>
        <rFont val="新細明體"/>
        <family val="1"/>
      </rPr>
      <t>「</t>
    </r>
    <r>
      <rPr>
        <sz val="14"/>
        <color indexed="8"/>
        <rFont val="標楷體"/>
        <family val="4"/>
      </rPr>
      <t>台美教育倡議」下成立之「台灣華語文學習中心」，計曝光逾</t>
    </r>
    <r>
      <rPr>
        <sz val="14"/>
        <color indexed="8"/>
        <rFont val="Times New Roman"/>
        <family val="1"/>
      </rPr>
      <t>170</t>
    </r>
    <r>
      <rPr>
        <sz val="14"/>
        <color indexed="8"/>
        <rFont val="標楷體"/>
        <family val="4"/>
      </rPr>
      <t>萬次。</t>
    </r>
  </si>
  <si>
    <r>
      <t>CBS</t>
    </r>
    <r>
      <rPr>
        <sz val="14"/>
        <color indexed="8"/>
        <rFont val="標楷體"/>
        <family val="4"/>
      </rPr>
      <t>舊金山灣區台</t>
    </r>
    <r>
      <rPr>
        <sz val="14"/>
        <color indexed="8"/>
        <rFont val="Times New Roman"/>
        <family val="1"/>
      </rPr>
      <t>(KPIX</t>
    </r>
    <r>
      <rPr>
        <sz val="14"/>
        <color indexed="8"/>
        <rFont val="標楷體"/>
        <family val="4"/>
      </rPr>
      <t>台</t>
    </r>
    <r>
      <rPr>
        <sz val="14"/>
        <color indexed="8"/>
        <rFont val="Times New Roman"/>
        <family val="1"/>
      </rPr>
      <t>)</t>
    </r>
    <r>
      <rPr>
        <sz val="14"/>
        <color indexed="8"/>
        <rFont val="標楷體"/>
        <family val="4"/>
      </rPr>
      <t>、社群媒體、網路新聞</t>
    </r>
  </si>
  <si>
    <t>宣傳聯合國推案網頁</t>
  </si>
  <si>
    <t>增加美國民眾瞭解我國參與聯合國之重要性。</t>
  </si>
  <si>
    <t>駐加拿大代表處</t>
  </si>
  <si>
    <r>
      <rPr>
        <sz val="14"/>
        <color indexed="8"/>
        <rFont val="標楷體"/>
        <family val="4"/>
      </rPr>
      <t>加拿大如何開啟台灣的未來</t>
    </r>
    <r>
      <rPr>
        <sz val="14"/>
        <color indexed="8"/>
        <rFont val="Times New Roman"/>
        <family val="1"/>
      </rPr>
      <t xml:space="preserve"> (Canada can no longer ignore Taiwan-the most important country in the world)</t>
    </r>
    <r>
      <rPr>
        <sz val="14"/>
        <color indexed="8"/>
        <rFont val="標楷體"/>
        <family val="4"/>
      </rPr>
      <t>：推動台加經貿合作、洽簽台加</t>
    </r>
    <r>
      <rPr>
        <sz val="14"/>
        <color indexed="8"/>
        <rFont val="Times New Roman"/>
        <family val="1"/>
      </rPr>
      <t>FIPA</t>
    </r>
    <r>
      <rPr>
        <sz val="14"/>
        <color indexed="8"/>
        <rFont val="標楷體"/>
        <family val="4"/>
      </rPr>
      <t>、助我參與</t>
    </r>
    <r>
      <rPr>
        <sz val="14"/>
        <color indexed="8"/>
        <rFont val="Times New Roman"/>
        <family val="1"/>
      </rPr>
      <t>CPTPP</t>
    </r>
    <r>
      <rPr>
        <sz val="14"/>
        <color indexed="8"/>
        <rFont val="標楷體"/>
        <family val="4"/>
      </rPr>
      <t>及</t>
    </r>
    <r>
      <rPr>
        <sz val="14"/>
        <color indexed="8"/>
        <rFont val="Times New Roman"/>
        <family val="1"/>
      </rPr>
      <t>UN</t>
    </r>
    <r>
      <rPr>
        <sz val="14"/>
        <color indexed="8"/>
        <rFont val="標楷體"/>
        <family val="4"/>
      </rPr>
      <t>等組織</t>
    </r>
  </si>
  <si>
    <r>
      <t>110.9.8-</t>
    </r>
    <r>
      <rPr>
        <sz val="14"/>
        <color indexed="8"/>
        <rFont val="Times New Roman"/>
        <family val="1"/>
      </rPr>
      <t>110.9.30</t>
    </r>
  </si>
  <si>
    <r>
      <rPr>
        <sz val="14"/>
        <color indexed="8"/>
        <rFont val="標楷體"/>
        <family val="4"/>
      </rPr>
      <t>駐加拿大代表處</t>
    </r>
  </si>
  <si>
    <r>
      <rPr>
        <sz val="14"/>
        <color indexed="8"/>
        <rFont val="標楷體"/>
        <family val="4"/>
      </rPr>
      <t>總預算</t>
    </r>
  </si>
  <si>
    <t>REDI KOL AGENCY</t>
  </si>
  <si>
    <t>本案影片上架單日即突破萬人點閱，預期提升台灣能見度，並持續累積網路友我聲量。</t>
  </si>
  <si>
    <r>
      <rPr>
        <sz val="14"/>
        <color indexed="8"/>
        <rFont val="標楷體"/>
        <family val="4"/>
      </rPr>
      <t>加拿大網路工作者</t>
    </r>
    <r>
      <rPr>
        <sz val="14"/>
        <color indexed="8"/>
        <rFont val="Times New Roman"/>
        <family val="1"/>
      </rPr>
      <t xml:space="preserve"> Prozzie YouTube</t>
    </r>
    <r>
      <rPr>
        <sz val="14"/>
        <color indexed="8"/>
        <rFont val="標楷體"/>
        <family val="4"/>
      </rPr>
      <t>頻道</t>
    </r>
  </si>
  <si>
    <t>駐洛杉磯辦事處</t>
  </si>
  <si>
    <t>台灣華語教師暑期線上華語課影片</t>
  </si>
  <si>
    <t>110.9.3-110.9.15</t>
  </si>
  <si>
    <t>推廣兩國教育合作關係</t>
  </si>
  <si>
    <r>
      <rPr>
        <sz val="14"/>
        <color indexed="8"/>
        <rFont val="標楷體"/>
        <family val="4"/>
      </rPr>
      <t>台灣與聖克里斯多福及尼維斯共同啟用尼島</t>
    </r>
    <r>
      <rPr>
        <sz val="14"/>
        <color indexed="8"/>
        <rFont val="Times New Roman"/>
        <family val="1"/>
      </rPr>
      <t>CCTV</t>
    </r>
    <r>
      <rPr>
        <sz val="14"/>
        <color indexed="8"/>
        <rFont val="標楷體"/>
        <family val="4"/>
      </rPr>
      <t>監控中心</t>
    </r>
  </si>
  <si>
    <t>110.9.9-110.9.18</t>
  </si>
  <si>
    <t>國合會衛教志工出版健康料理書簽書會</t>
  </si>
  <si>
    <t>110.9.17-110.9.26</t>
  </si>
  <si>
    <t>慶祝聖克里斯多福及尼維斯獨立紀念日活動</t>
  </si>
  <si>
    <t>110.9.19-110.9.26</t>
  </si>
  <si>
    <t>克國駐台哈菁絲大使為中華職棒開球</t>
  </si>
  <si>
    <t>110.9.22-110.9.28</t>
  </si>
  <si>
    <t>駐聖克里斯多福及尼維斯大使拜會國家英雄</t>
  </si>
  <si>
    <t>110.9.29-110.10.9</t>
  </si>
  <si>
    <t>臺灣獎學金頒獎典禮</t>
  </si>
  <si>
    <t>110.9.30-110.10.10</t>
  </si>
  <si>
    <r>
      <rPr>
        <sz val="14"/>
        <color indexed="8"/>
        <rFont val="標楷體"/>
        <family val="4"/>
      </rPr>
      <t>祝賀貝里斯獨立</t>
    </r>
    <r>
      <rPr>
        <sz val="14"/>
        <color indexed="8"/>
        <rFont val="Times New Roman"/>
        <family val="1"/>
      </rPr>
      <t>40</t>
    </r>
    <r>
      <rPr>
        <sz val="14"/>
        <color indexed="8"/>
        <rFont val="標楷體"/>
        <family val="4"/>
      </rPr>
      <t>周年</t>
    </r>
  </si>
  <si>
    <r>
      <rPr>
        <sz val="14"/>
        <color indexed="8"/>
        <rFont val="標楷體"/>
        <family val="4"/>
      </rPr>
      <t>電視媒體</t>
    </r>
  </si>
  <si>
    <t>110.9.20-110.9.21</t>
  </si>
  <si>
    <t>貝里斯第五頻道</t>
  </si>
  <si>
    <t>推廣兩國友好合作關係</t>
  </si>
  <si>
    <r>
      <rPr>
        <sz val="14"/>
        <color indexed="8"/>
        <rFont val="標楷體"/>
        <family val="4"/>
      </rPr>
      <t>台貝合作簡介暨祝賀貝里斯獨立</t>
    </r>
    <r>
      <rPr>
        <sz val="14"/>
        <color indexed="8"/>
        <rFont val="Times New Roman"/>
        <family val="1"/>
      </rPr>
      <t>40</t>
    </r>
    <r>
      <rPr>
        <sz val="14"/>
        <color indexed="8"/>
        <rFont val="標楷體"/>
        <family val="4"/>
      </rPr>
      <t>周年</t>
    </r>
  </si>
  <si>
    <t>110.9.20-110.12.20</t>
  </si>
  <si>
    <t>貝里斯旅館協會</t>
  </si>
  <si>
    <t>我國參與聯合國等推案</t>
  </si>
  <si>
    <t>110.9.3-110.9.29</t>
  </si>
  <si>
    <r>
      <t>加強巴國各界支持我國參與聯合國推案</t>
    </r>
    <r>
      <rPr>
        <sz val="14"/>
        <color indexed="8"/>
        <rFont val="新細明體"/>
        <family val="1"/>
      </rPr>
      <t>。</t>
    </r>
  </si>
  <si>
    <t>駐巴西代表處</t>
  </si>
  <si>
    <t>我國重要政策等推案</t>
  </si>
  <si>
    <r>
      <rPr>
        <sz val="14"/>
        <color indexed="8"/>
        <rFont val="標楷體"/>
        <family val="4"/>
      </rPr>
      <t>增加臉書粉絲觸及人數超過</t>
    </r>
    <r>
      <rPr>
        <sz val="14"/>
        <color indexed="8"/>
        <rFont val="Times New Roman"/>
        <family val="1"/>
      </rPr>
      <t>50%</t>
    </r>
    <r>
      <rPr>
        <sz val="14"/>
        <color indexed="8"/>
        <rFont val="標楷體"/>
        <family val="4"/>
      </rPr>
      <t>。</t>
    </r>
  </si>
  <si>
    <r>
      <t>英</t>
    </r>
    <r>
      <rPr>
        <sz val="13"/>
        <rFont val="新細明體"/>
        <family val="1"/>
      </rPr>
      <t>、</t>
    </r>
    <r>
      <rPr>
        <sz val="13"/>
        <rFont val="標楷體"/>
        <family val="4"/>
      </rPr>
      <t>義文新聞信季刊報導我國重要施政、台梵各項交流及中國天主教發展現況</t>
    </r>
  </si>
  <si>
    <r>
      <rPr>
        <sz val="13"/>
        <color indexed="8"/>
        <rFont val="標楷體"/>
        <family val="4"/>
      </rPr>
      <t>記者報</t>
    </r>
    <r>
      <rPr>
        <sz val="13"/>
        <color indexed="8"/>
        <rFont val="Times New Roman"/>
        <family val="1"/>
      </rPr>
      <t>(The Reporter)</t>
    </r>
  </si>
  <si>
    <r>
      <rPr>
        <sz val="13"/>
        <color indexed="8"/>
        <rFont val="標楷體"/>
        <family val="4"/>
      </rPr>
      <t>阿曼達拉報</t>
    </r>
    <r>
      <rPr>
        <sz val="13"/>
        <color indexed="8"/>
        <rFont val="Times New Roman"/>
        <family val="1"/>
      </rPr>
      <t>(Amandala)</t>
    </r>
  </si>
  <si>
    <r>
      <rPr>
        <sz val="13"/>
        <color indexed="8"/>
        <rFont val="標楷體"/>
        <family val="4"/>
      </rPr>
      <t>貝里斯時報</t>
    </r>
    <r>
      <rPr>
        <sz val="13"/>
        <color indexed="8"/>
        <rFont val="Times New Roman"/>
        <family val="1"/>
      </rPr>
      <t>(Belize Times)</t>
    </r>
  </si>
  <si>
    <r>
      <rPr>
        <sz val="13"/>
        <color indexed="8"/>
        <rFont val="標楷體"/>
        <family val="4"/>
      </rPr>
      <t>衛報</t>
    </r>
    <r>
      <rPr>
        <sz val="13"/>
        <color indexed="8"/>
        <rFont val="Times New Roman"/>
        <family val="1"/>
      </rPr>
      <t>(Guardia)</t>
    </r>
  </si>
  <si>
    <r>
      <t>STV Online</t>
    </r>
    <r>
      <rPr>
        <sz val="12"/>
        <color indexed="8"/>
        <rFont val="標楷體"/>
        <family val="4"/>
      </rPr>
      <t>、新聞報</t>
    </r>
    <r>
      <rPr>
        <sz val="12"/>
        <color indexed="8"/>
        <rFont val="Times New Roman"/>
        <family val="1"/>
      </rPr>
      <t>(The News)</t>
    </r>
    <r>
      <rPr>
        <sz val="12"/>
        <color indexed="8"/>
        <rFont val="標楷體"/>
        <family val="4"/>
      </rPr>
      <t>、蒐尋光報</t>
    </r>
    <r>
      <rPr>
        <sz val="12"/>
        <color indexed="8"/>
        <rFont val="Times New Roman"/>
        <family val="1"/>
      </rPr>
      <t>(Searchlight)</t>
    </r>
    <r>
      <rPr>
        <sz val="12"/>
        <color indexed="8"/>
        <rFont val="標楷體"/>
        <family val="4"/>
      </rPr>
      <t>、</t>
    </r>
    <r>
      <rPr>
        <sz val="12"/>
        <color indexed="8"/>
        <rFont val="Times New Roman"/>
        <family val="1"/>
      </rPr>
      <t>784</t>
    </r>
    <r>
      <rPr>
        <sz val="12"/>
        <color indexed="8"/>
        <rFont val="標楷體"/>
        <family val="4"/>
      </rPr>
      <t>新聞網</t>
    </r>
    <r>
      <rPr>
        <sz val="12"/>
        <color indexed="8"/>
        <rFont val="Times New Roman"/>
        <family val="1"/>
      </rPr>
      <t>(News784)</t>
    </r>
    <r>
      <rPr>
        <sz val="12"/>
        <color indexed="8"/>
        <rFont val="標楷體"/>
        <family val="4"/>
      </rPr>
      <t>及目擊者新聞網</t>
    </r>
    <r>
      <rPr>
        <sz val="12"/>
        <color indexed="8"/>
        <rFont val="Times New Roman"/>
        <family val="1"/>
      </rPr>
      <t>(iWitness)</t>
    </r>
  </si>
  <si>
    <r>
      <rPr>
        <sz val="14"/>
        <color indexed="8"/>
        <rFont val="Times New Roman"/>
        <family val="1"/>
      </rPr>
      <t>110.9.14</t>
    </r>
    <r>
      <rPr>
        <sz val="14"/>
        <color indexed="8"/>
        <rFont val="標楷體"/>
        <family val="4"/>
      </rPr>
      <t>（上線時間）</t>
    </r>
  </si>
  <si>
    <r>
      <rPr>
        <sz val="13"/>
        <color indexed="8"/>
        <rFont val="標楷體"/>
        <family val="4"/>
      </rPr>
      <t>「義大利留遊學特輯」第</t>
    </r>
    <r>
      <rPr>
        <sz val="13"/>
        <color indexed="8"/>
        <rFont val="Times New Roman"/>
        <family val="1"/>
      </rPr>
      <t>4</t>
    </r>
    <r>
      <rPr>
        <sz val="13"/>
        <color indexed="8"/>
        <rFont val="標楷體"/>
        <family val="4"/>
      </rPr>
      <t>篇：如何將台灣「疫苗小黃卡」轉換成歐洲「綠色通行證</t>
    </r>
    <r>
      <rPr>
        <sz val="13"/>
        <color indexed="8"/>
        <rFont val="Times New Roman"/>
        <family val="1"/>
      </rPr>
      <t>(Green Pass)</t>
    </r>
    <r>
      <rPr>
        <sz val="13"/>
        <color indexed="8"/>
        <rFont val="標楷體"/>
        <family val="4"/>
      </rPr>
      <t>」</t>
    </r>
  </si>
  <si>
    <r>
      <rPr>
        <sz val="13"/>
        <color indexed="8"/>
        <rFont val="標楷體"/>
        <family val="4"/>
      </rPr>
      <t>「義大利景點特輯」第</t>
    </r>
    <r>
      <rPr>
        <sz val="13"/>
        <color indexed="8"/>
        <rFont val="Times New Roman"/>
        <family val="1"/>
      </rPr>
      <t>2</t>
    </r>
    <r>
      <rPr>
        <sz val="13"/>
        <color indexed="8"/>
        <rFont val="標楷體"/>
        <family val="4"/>
      </rPr>
      <t>篇：真理之口</t>
    </r>
    <r>
      <rPr>
        <sz val="13"/>
        <color indexed="8"/>
        <rFont val="Times New Roman"/>
        <family val="1"/>
      </rPr>
      <t>~</t>
    </r>
    <r>
      <rPr>
        <sz val="13"/>
        <color indexed="8"/>
        <rFont val="標楷體"/>
        <family val="4"/>
      </rPr>
      <t>讓聯合國聽見台灣聲音</t>
    </r>
  </si>
  <si>
    <r>
      <rPr>
        <sz val="12"/>
        <color indexed="8"/>
        <rFont val="標楷體"/>
        <family val="4"/>
      </rPr>
      <t>敬自由</t>
    </r>
    <r>
      <rPr>
        <sz val="12"/>
        <color indexed="8"/>
        <rFont val="Times New Roman"/>
        <family val="1"/>
      </rPr>
      <t xml:space="preserve"> To Freedom-</t>
    </r>
    <r>
      <rPr>
        <sz val="12"/>
        <color indexed="8"/>
        <rFont val="標楷體"/>
        <family val="4"/>
      </rPr>
      <t>有太陽照射的地方，就會有陰影</t>
    </r>
    <r>
      <rPr>
        <sz val="12"/>
        <color indexed="8"/>
        <rFont val="Times New Roman"/>
        <family val="1"/>
      </rPr>
      <t>;</t>
    </r>
    <r>
      <rPr>
        <sz val="12"/>
        <color indexed="8"/>
        <rFont val="標楷體"/>
        <family val="4"/>
      </rPr>
      <t>歷史刻劃的是過往的足跡。</t>
    </r>
    <r>
      <rPr>
        <sz val="12"/>
        <color indexed="8"/>
        <rFont val="Times New Roman"/>
        <family val="1"/>
      </rPr>
      <t xml:space="preserve">UNGA76, Hear Taiwan, Leave No One Behind, UN Global Goals
</t>
    </r>
  </si>
  <si>
    <t>密西西比州號角報</t>
  </si>
  <si>
    <r>
      <rPr>
        <sz val="13"/>
        <color indexed="8"/>
        <rFont val="標楷體"/>
        <family val="4"/>
      </rPr>
      <t>波士頓環球報</t>
    </r>
    <r>
      <rPr>
        <sz val="13"/>
        <color indexed="8"/>
        <rFont val="Times New Roman"/>
        <family val="1"/>
      </rPr>
      <t>(The Boston Globe)</t>
    </r>
  </si>
  <si>
    <r>
      <t xml:space="preserve">The Boston Globe Media </t>
    </r>
    <r>
      <rPr>
        <sz val="13"/>
        <color indexed="8"/>
        <rFont val="標楷體"/>
        <family val="4"/>
      </rPr>
      <t>網站與臉書</t>
    </r>
  </si>
  <si>
    <t>駐聖克里斯多福及尼維斯大使館</t>
  </si>
  <si>
    <t>增加駐處臉書曝光數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</si>
</sst>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quot;$&quot;#,##0.00"/>
    <numFmt numFmtId="178" formatCode="#,##0_);[Red]\(#,##0\)"/>
    <numFmt numFmtId="179" formatCode="#,##0_ "/>
    <numFmt numFmtId="180" formatCode="[$-404]AM/PM\ hh:mm:ss"/>
    <numFmt numFmtId="181" formatCode="&quot;$&quot;#,##0_);\(&quot;$&quot;#,##0\)"/>
    <numFmt numFmtId="182" formatCode="&quot;$&quot;#,##0.00_);\(&quot;$&quot;#,##0.00\)"/>
    <numFmt numFmtId="183" formatCode="#,##0.00_);\(#,##0.00\)"/>
    <numFmt numFmtId="184" formatCode="#,##0_);\(#,##0\)"/>
    <numFmt numFmtId="185" formatCode="#,##0;[Red]#,##0"/>
  </numFmts>
  <fonts count="98">
    <font>
      <sz val="12"/>
      <color rgb="FF000000"/>
      <name val="新細明體"/>
      <family val="1"/>
    </font>
    <font>
      <sz val="12"/>
      <color indexed="8"/>
      <name val="新細明體"/>
      <family val="1"/>
    </font>
    <font>
      <sz val="24"/>
      <color indexed="8"/>
      <name val="標楷體"/>
      <family val="4"/>
    </font>
    <font>
      <sz val="14"/>
      <color indexed="8"/>
      <name val="標楷體"/>
      <family val="4"/>
    </font>
    <font>
      <b/>
      <sz val="16"/>
      <color indexed="8"/>
      <name val="標楷體"/>
      <family val="4"/>
    </font>
    <font>
      <sz val="9"/>
      <name val="新細明體"/>
      <family val="1"/>
    </font>
    <font>
      <sz val="24"/>
      <color indexed="8"/>
      <name val="Times New Roman"/>
      <family val="1"/>
    </font>
    <font>
      <sz val="14"/>
      <color indexed="8"/>
      <name val="Times New Roman"/>
      <family val="1"/>
    </font>
    <font>
      <sz val="14"/>
      <name val="標楷體"/>
      <family val="4"/>
    </font>
    <font>
      <sz val="14"/>
      <name val="Times New Roman"/>
      <family val="1"/>
    </font>
    <font>
      <b/>
      <sz val="16"/>
      <color indexed="8"/>
      <name val="Times New Roman"/>
      <family val="1"/>
    </font>
    <font>
      <b/>
      <sz val="14"/>
      <name val="Times New Roman"/>
      <family val="1"/>
    </font>
    <font>
      <b/>
      <sz val="14"/>
      <name val="標楷體"/>
      <family val="4"/>
    </font>
    <font>
      <b/>
      <sz val="12"/>
      <color indexed="8"/>
      <name val="Times New Roman"/>
      <family val="1"/>
    </font>
    <font>
      <b/>
      <sz val="14"/>
      <color indexed="8"/>
      <name val="標楷體"/>
      <family val="4"/>
    </font>
    <font>
      <b/>
      <sz val="12"/>
      <color indexed="8"/>
      <name val="標楷體"/>
      <family val="4"/>
    </font>
    <font>
      <sz val="12"/>
      <color indexed="8"/>
      <name val="Times New Roman"/>
      <family val="1"/>
    </font>
    <font>
      <sz val="13"/>
      <name val="Times New Roman"/>
      <family val="1"/>
    </font>
    <font>
      <sz val="13"/>
      <color indexed="8"/>
      <name val="標楷體"/>
      <family val="4"/>
    </font>
    <font>
      <sz val="14"/>
      <color indexed="8"/>
      <name val="新細明體"/>
      <family val="1"/>
    </font>
    <font>
      <sz val="12"/>
      <color indexed="8"/>
      <name val="標楷體"/>
      <family val="4"/>
    </font>
    <font>
      <sz val="13"/>
      <name val="標楷體"/>
      <family val="4"/>
    </font>
    <font>
      <sz val="13"/>
      <name val="新細明體"/>
      <family val="1"/>
    </font>
    <font>
      <sz val="13"/>
      <color indexed="8"/>
      <name val="Times New Roman"/>
      <family val="1"/>
    </font>
    <font>
      <sz val="12"/>
      <color indexed="9"/>
      <name val="新細明體"/>
      <family val="1"/>
    </font>
    <font>
      <b/>
      <sz val="10"/>
      <color indexed="8"/>
      <name val="新細明體"/>
      <family val="1"/>
    </font>
    <font>
      <sz val="10"/>
      <color indexed="9"/>
      <name val="新細明體"/>
      <family val="1"/>
    </font>
    <font>
      <sz val="10"/>
      <color indexed="10"/>
      <name val="新細明體"/>
      <family val="1"/>
    </font>
    <font>
      <b/>
      <sz val="10"/>
      <color indexed="9"/>
      <name val="新細明體"/>
      <family val="1"/>
    </font>
    <font>
      <i/>
      <sz val="10"/>
      <color indexed="23"/>
      <name val="新細明體"/>
      <family val="1"/>
    </font>
    <font>
      <sz val="10"/>
      <color indexed="17"/>
      <name val="新細明體"/>
      <family val="1"/>
    </font>
    <font>
      <b/>
      <sz val="24"/>
      <color indexed="8"/>
      <name val="新細明體"/>
      <family val="1"/>
    </font>
    <font>
      <sz val="18"/>
      <color indexed="8"/>
      <name val="新細明體"/>
      <family val="1"/>
    </font>
    <font>
      <u val="single"/>
      <sz val="10"/>
      <color indexed="12"/>
      <name val="新細明體"/>
      <family val="1"/>
    </font>
    <font>
      <sz val="10"/>
      <color indexed="60"/>
      <name val="新細明體"/>
      <family val="1"/>
    </font>
    <font>
      <sz val="10"/>
      <color indexed="63"/>
      <name val="新細明體"/>
      <family val="1"/>
    </font>
    <font>
      <u val="single"/>
      <sz val="12"/>
      <color indexed="25"/>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30"/>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20"/>
      <color indexed="8"/>
      <name val="Times New Roman"/>
      <family val="1"/>
    </font>
    <font>
      <b/>
      <sz val="14"/>
      <color indexed="8"/>
      <name val="Times New Roman"/>
      <family val="1"/>
    </font>
    <font>
      <sz val="16"/>
      <color indexed="8"/>
      <name val="Times New Roman"/>
      <family val="1"/>
    </font>
    <font>
      <sz val="12"/>
      <color theme="1"/>
      <name val="Calibri"/>
      <family val="1"/>
    </font>
    <font>
      <sz val="12"/>
      <color theme="0"/>
      <name val="Calibri"/>
      <family val="1"/>
    </font>
    <font>
      <b/>
      <sz val="10"/>
      <color rgb="FF000000"/>
      <name val="新細明體"/>
      <family val="1"/>
    </font>
    <font>
      <sz val="10"/>
      <color rgb="FFFFFFFF"/>
      <name val="新細明體"/>
      <family val="1"/>
    </font>
    <font>
      <sz val="10"/>
      <color rgb="FFCC0000"/>
      <name val="新細明體"/>
      <family val="1"/>
    </font>
    <font>
      <b/>
      <sz val="10"/>
      <color rgb="FFFFFFFF"/>
      <name val="新細明體"/>
      <family val="1"/>
    </font>
    <font>
      <i/>
      <sz val="10"/>
      <color rgb="FF808080"/>
      <name val="新細明體"/>
      <family val="1"/>
    </font>
    <font>
      <sz val="10"/>
      <color rgb="FF006600"/>
      <name val="新細明體"/>
      <family val="1"/>
    </font>
    <font>
      <b/>
      <sz val="24"/>
      <color rgb="FF000000"/>
      <name val="新細明體"/>
      <family val="1"/>
    </font>
    <font>
      <sz val="18"/>
      <color rgb="FF000000"/>
      <name val="新細明體"/>
      <family val="1"/>
    </font>
    <font>
      <u val="single"/>
      <sz val="10"/>
      <color rgb="FF0000EE"/>
      <name val="新細明體"/>
      <family val="1"/>
    </font>
    <font>
      <sz val="10"/>
      <color rgb="FF996600"/>
      <name val="新細明體"/>
      <family val="1"/>
    </font>
    <font>
      <sz val="10"/>
      <color rgb="FF333333"/>
      <name val="新細明體"/>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Times New Roman"/>
      <family val="1"/>
    </font>
    <font>
      <sz val="20"/>
      <color rgb="FF000000"/>
      <name val="Times New Roman"/>
      <family val="1"/>
    </font>
    <font>
      <b/>
      <sz val="16"/>
      <color rgb="FF000000"/>
      <name val="Times New Roman"/>
      <family val="1"/>
    </font>
    <font>
      <sz val="14"/>
      <color rgb="FF000000"/>
      <name val="Times New Roman"/>
      <family val="1"/>
    </font>
    <font>
      <b/>
      <sz val="14"/>
      <color rgb="FF000000"/>
      <name val="Times New Roman"/>
      <family val="1"/>
    </font>
    <font>
      <b/>
      <sz val="12"/>
      <color rgb="FF000000"/>
      <name val="Times New Roman"/>
      <family val="1"/>
    </font>
    <font>
      <sz val="13"/>
      <color rgb="FF000000"/>
      <name val="Times New Roman"/>
      <family val="1"/>
    </font>
    <font>
      <sz val="14"/>
      <color rgb="FF000000"/>
      <name val="標楷體"/>
      <family val="4"/>
    </font>
    <font>
      <sz val="16"/>
      <color rgb="FF000000"/>
      <name val="Times New Roman"/>
      <family val="1"/>
    </font>
    <font>
      <sz val="13"/>
      <color rgb="FF000000"/>
      <name val="標楷體"/>
      <family val="4"/>
    </font>
    <font>
      <sz val="12"/>
      <color rgb="FF000000"/>
      <name val="標楷體"/>
      <family val="4"/>
    </font>
    <font>
      <sz val="24"/>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CC0000"/>
        <bgColor indexed="64"/>
      </patternFill>
    </fill>
    <fill>
      <patternFill patternType="solid">
        <fgColor rgb="FFCCFFCC"/>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3">
    <border>
      <left/>
      <right/>
      <top/>
      <bottom/>
      <diagonal/>
    </border>
    <border>
      <left style="thin">
        <color rgb="FF808080"/>
      </left>
      <right style="thin">
        <color rgb="FF808080"/>
      </right>
      <top style="thin">
        <color rgb="FF808080"/>
      </top>
      <bottom style="thin">
        <color rgb="FF808080"/>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
      <left style="thin"/>
      <right style="thin"/>
      <top>
        <color indexed="63"/>
      </top>
      <bottom>
        <color indexed="63"/>
      </bottom>
    </border>
    <border>
      <left style="thin"/>
      <right style="thin"/>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top style="thin">
        <color rgb="FF000000"/>
      </top>
      <bottom>
        <color indexed="63"/>
      </bottom>
    </border>
    <border>
      <left style="thin">
        <color rgb="FF000000"/>
      </left>
      <right style="thin"/>
      <top>
        <color indexed="63"/>
      </top>
      <bottom style="thin">
        <color rgb="FF000000"/>
      </bottom>
    </border>
  </borders>
  <cellStyleXfs count="80">
    <xf numFmtId="0" fontId="0" fillId="0" borderId="0">
      <alignment vertical="center"/>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0" applyNumberFormat="0" applyBorder="0" applyProtection="0">
      <alignment vertical="center"/>
    </xf>
    <xf numFmtId="0" fontId="59" fillId="20" borderId="0" applyNumberFormat="0" applyBorder="0" applyProtection="0">
      <alignment vertical="center"/>
    </xf>
    <xf numFmtId="0" fontId="59" fillId="21" borderId="0" applyNumberFormat="0" applyBorder="0" applyProtection="0">
      <alignment vertical="center"/>
    </xf>
    <xf numFmtId="0" fontId="58" fillId="22" borderId="0" applyNumberFormat="0" applyBorder="0" applyProtection="0">
      <alignment vertical="center"/>
    </xf>
    <xf numFmtId="0" fontId="60" fillId="23" borderId="0" applyNumberFormat="0" applyBorder="0" applyProtection="0">
      <alignment vertical="center"/>
    </xf>
    <xf numFmtId="0" fontId="61" fillId="24" borderId="0" applyNumberFormat="0" applyBorder="0" applyProtection="0">
      <alignment vertical="center"/>
    </xf>
    <xf numFmtId="0" fontId="62" fillId="0" borderId="0" applyNumberFormat="0" applyBorder="0" applyProtection="0">
      <alignment vertical="center"/>
    </xf>
    <xf numFmtId="0" fontId="63" fillId="25" borderId="0" applyNumberFormat="0" applyBorder="0" applyProtection="0">
      <alignment vertical="center"/>
    </xf>
    <xf numFmtId="0" fontId="64" fillId="0" borderId="0" applyNumberFormat="0" applyBorder="0" applyProtection="0">
      <alignment vertical="center"/>
    </xf>
    <xf numFmtId="0" fontId="65" fillId="0" borderId="0" applyNumberFormat="0" applyBorder="0" applyProtection="0">
      <alignment vertical="center"/>
    </xf>
    <xf numFmtId="0" fontId="0" fillId="0" borderId="0" applyNumberFormat="0" applyFont="0" applyBorder="0" applyProtection="0">
      <alignment vertical="center"/>
    </xf>
    <xf numFmtId="0" fontId="66" fillId="0" borderId="0" applyNumberFormat="0" applyBorder="0" applyProtection="0">
      <alignment vertical="center"/>
    </xf>
    <xf numFmtId="0" fontId="67" fillId="26" borderId="0" applyNumberFormat="0" applyBorder="0" applyProtection="0">
      <alignment vertical="center"/>
    </xf>
    <xf numFmtId="0" fontId="68" fillId="26" borderId="1" applyNumberFormat="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60" fillId="0" borderId="0" applyNumberFormat="0" applyBorder="0" applyProtection="0">
      <alignment vertical="center"/>
    </xf>
    <xf numFmtId="43" fontId="56" fillId="0" borderId="0" applyFont="0" applyFill="0" applyBorder="0" applyAlignment="0" applyProtection="0"/>
    <xf numFmtId="41" fontId="56" fillId="0" borderId="0" applyFont="0" applyFill="0" applyBorder="0" applyAlignment="0" applyProtection="0"/>
    <xf numFmtId="0" fontId="69" fillId="0" borderId="0" applyNumberFormat="0" applyFill="0" applyBorder="0" applyAlignment="0" applyProtection="0"/>
    <xf numFmtId="0" fontId="70" fillId="27" borderId="0" applyNumberFormat="0" applyBorder="0" applyAlignment="0" applyProtection="0"/>
    <xf numFmtId="0" fontId="71" fillId="0" borderId="2" applyNumberFormat="0" applyFill="0" applyAlignment="0" applyProtection="0"/>
    <xf numFmtId="0" fontId="72" fillId="28" borderId="0" applyNumberFormat="0" applyBorder="0" applyAlignment="0" applyProtection="0"/>
    <xf numFmtId="9" fontId="56" fillId="0" borderId="0" applyFont="0" applyFill="0" applyBorder="0" applyAlignment="0" applyProtection="0"/>
    <xf numFmtId="0" fontId="73" fillId="29" borderId="3" applyNumberFormat="0" applyAlignment="0" applyProtection="0"/>
    <xf numFmtId="44" fontId="56" fillId="0" borderId="0" applyFont="0" applyFill="0" applyBorder="0" applyAlignment="0" applyProtection="0"/>
    <xf numFmtId="42" fontId="56" fillId="0" borderId="0" applyFont="0" applyFill="0" applyBorder="0" applyAlignment="0" applyProtection="0"/>
    <xf numFmtId="0" fontId="74" fillId="0" borderId="4" applyNumberFormat="0" applyFill="0" applyAlignment="0" applyProtection="0"/>
    <xf numFmtId="0" fontId="56" fillId="30" borderId="5" applyNumberFormat="0" applyFon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57" fillId="35" borderId="0" applyNumberFormat="0" applyBorder="0" applyAlignment="0" applyProtection="0"/>
    <xf numFmtId="0" fontId="57" fillId="36" borderId="0" applyNumberFormat="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37" borderId="3" applyNumberFormat="0" applyAlignment="0" applyProtection="0"/>
    <xf numFmtId="0" fontId="82" fillId="29" borderId="9" applyNumberFormat="0" applyAlignment="0" applyProtection="0"/>
    <xf numFmtId="0" fontId="83" fillId="38" borderId="10" applyNumberFormat="0" applyAlignment="0" applyProtection="0"/>
    <xf numFmtId="0" fontId="84" fillId="39" borderId="0" applyNumberFormat="0" applyBorder="0" applyAlignment="0" applyProtection="0"/>
    <xf numFmtId="0" fontId="85" fillId="0" borderId="0" applyNumberFormat="0" applyFill="0" applyBorder="0" applyAlignment="0" applyProtection="0"/>
  </cellStyleXfs>
  <cellXfs count="156">
    <xf numFmtId="0" fontId="0" fillId="0" borderId="0" xfId="0" applyAlignment="1">
      <alignment vertical="center"/>
    </xf>
    <xf numFmtId="0" fontId="86" fillId="0" borderId="0" xfId="0" applyFont="1" applyAlignment="1">
      <alignment vertical="center"/>
    </xf>
    <xf numFmtId="0" fontId="9" fillId="0" borderId="11" xfId="0" applyFont="1" applyBorder="1" applyAlignment="1">
      <alignment horizontal="left" vertical="center" wrapText="1"/>
    </xf>
    <xf numFmtId="0" fontId="87" fillId="0" borderId="0" xfId="0" applyFont="1" applyBorder="1" applyAlignment="1">
      <alignment horizontal="center" vertical="center"/>
    </xf>
    <xf numFmtId="0" fontId="88" fillId="0" borderId="11" xfId="0" applyFont="1" applyBorder="1" applyAlignment="1">
      <alignment horizontal="center" vertical="center" wrapText="1"/>
    </xf>
    <xf numFmtId="0" fontId="9" fillId="0" borderId="11" xfId="0" applyFont="1" applyBorder="1" applyAlignment="1">
      <alignment vertical="top" wrapText="1"/>
    </xf>
    <xf numFmtId="0" fontId="9" fillId="0" borderId="11" xfId="0" applyFont="1" applyBorder="1" applyAlignment="1">
      <alignment horizontal="left" vertical="top" wrapText="1"/>
    </xf>
    <xf numFmtId="0" fontId="89" fillId="0" borderId="11" xfId="0" applyFont="1" applyBorder="1" applyAlignment="1">
      <alignment vertical="top" wrapText="1"/>
    </xf>
    <xf numFmtId="0" fontId="89" fillId="0" borderId="11" xfId="0" applyFont="1" applyBorder="1" applyAlignment="1">
      <alignment horizontal="left" vertical="top"/>
    </xf>
    <xf numFmtId="0" fontId="89" fillId="0" borderId="11" xfId="0" applyFont="1" applyBorder="1" applyAlignment="1">
      <alignment horizontal="center" vertical="top"/>
    </xf>
    <xf numFmtId="184" fontId="9" fillId="0" borderId="11" xfId="0" applyNumberFormat="1" applyFont="1" applyBorder="1" applyAlignment="1">
      <alignment horizontal="right" vertical="top" wrapText="1"/>
    </xf>
    <xf numFmtId="184" fontId="89" fillId="0" borderId="0" xfId="0" applyNumberFormat="1" applyFont="1" applyBorder="1" applyAlignment="1">
      <alignment horizontal="right" vertical="center"/>
    </xf>
    <xf numFmtId="184" fontId="89" fillId="0" borderId="0" xfId="0" applyNumberFormat="1" applyFont="1" applyAlignment="1">
      <alignment horizontal="right" vertical="center"/>
    </xf>
    <xf numFmtId="184" fontId="11" fillId="0" borderId="11" xfId="0" applyNumberFormat="1" applyFont="1" applyBorder="1" applyAlignment="1">
      <alignment horizontal="center" vertical="center" wrapText="1"/>
    </xf>
    <xf numFmtId="0" fontId="90" fillId="0" borderId="11" xfId="0" applyFont="1" applyBorder="1" applyAlignment="1">
      <alignment horizontal="center" vertical="top" wrapText="1"/>
    </xf>
    <xf numFmtId="0" fontId="89" fillId="0" borderId="11" xfId="0" applyFont="1" applyBorder="1" applyAlignment="1">
      <alignment vertical="top"/>
    </xf>
    <xf numFmtId="0" fontId="86" fillId="0" borderId="0" xfId="0" applyFont="1" applyAlignment="1">
      <alignment vertical="center"/>
    </xf>
    <xf numFmtId="0" fontId="10" fillId="0" borderId="11" xfId="0" applyFont="1" applyBorder="1" applyAlignment="1">
      <alignment horizontal="center" vertical="center" wrapText="1"/>
    </xf>
    <xf numFmtId="0" fontId="7" fillId="0" borderId="11" xfId="0" applyFont="1" applyBorder="1" applyAlignment="1">
      <alignment horizontal="left" vertical="top" wrapText="1"/>
    </xf>
    <xf numFmtId="0" fontId="8" fillId="0" borderId="11" xfId="0" applyFont="1" applyBorder="1" applyAlignment="1">
      <alignment horizontal="left" vertical="top" wrapText="1"/>
    </xf>
    <xf numFmtId="0" fontId="13" fillId="0" borderId="0" xfId="0" applyFont="1" applyBorder="1" applyAlignment="1">
      <alignment horizontal="center" vertical="center"/>
    </xf>
    <xf numFmtId="0" fontId="7" fillId="0" borderId="11" xfId="0" applyFont="1" applyBorder="1" applyAlignment="1">
      <alignment horizontal="left" vertical="center" wrapText="1"/>
    </xf>
    <xf numFmtId="0" fontId="91" fillId="0" borderId="0" xfId="0" applyFont="1" applyBorder="1" applyAlignment="1">
      <alignment horizontal="left" vertical="top"/>
    </xf>
    <xf numFmtId="0" fontId="90" fillId="0" borderId="11" xfId="0" applyFont="1" applyBorder="1" applyAlignment="1">
      <alignment horizontal="left" vertical="top" wrapText="1"/>
    </xf>
    <xf numFmtId="0" fontId="89" fillId="0" borderId="0" xfId="0" applyFont="1" applyAlignment="1">
      <alignment horizontal="left" vertical="top"/>
    </xf>
    <xf numFmtId="0" fontId="3" fillId="0" borderId="11" xfId="0" applyFont="1" applyBorder="1" applyAlignment="1">
      <alignment vertical="top" wrapText="1"/>
    </xf>
    <xf numFmtId="0" fontId="3" fillId="0" borderId="11" xfId="0" applyFont="1" applyBorder="1" applyAlignment="1">
      <alignment horizontal="left" vertical="top" wrapText="1"/>
    </xf>
    <xf numFmtId="0" fontId="9" fillId="0" borderId="12" xfId="0" applyFont="1" applyBorder="1" applyAlignment="1">
      <alignment horizontal="left" vertical="top" wrapText="1"/>
    </xf>
    <xf numFmtId="0" fontId="89" fillId="0" borderId="13" xfId="0" applyFont="1" applyBorder="1" applyAlignment="1">
      <alignment vertical="top" wrapText="1"/>
    </xf>
    <xf numFmtId="0" fontId="17" fillId="0" borderId="12" xfId="0" applyFont="1" applyBorder="1" applyAlignment="1">
      <alignment horizontal="left" vertical="top" wrapText="1"/>
    </xf>
    <xf numFmtId="0" fontId="89" fillId="0" borderId="13" xfId="0" applyFont="1" applyBorder="1" applyAlignment="1">
      <alignment horizontal="left" vertical="top" wrapText="1"/>
    </xf>
    <xf numFmtId="3" fontId="92" fillId="0" borderId="13" xfId="0" applyNumberFormat="1" applyFont="1" applyBorder="1" applyAlignment="1">
      <alignment vertical="top" wrapText="1"/>
    </xf>
    <xf numFmtId="0" fontId="93" fillId="0" borderId="13" xfId="0" applyFont="1" applyBorder="1" applyAlignment="1">
      <alignment vertical="center" wrapText="1"/>
    </xf>
    <xf numFmtId="0" fontId="3" fillId="0" borderId="13" xfId="0" applyFont="1" applyBorder="1" applyAlignment="1">
      <alignment vertical="top" wrapText="1"/>
    </xf>
    <xf numFmtId="0" fontId="93" fillId="0" borderId="11" xfId="0" applyFont="1" applyBorder="1" applyAlignment="1">
      <alignment horizontal="left" vertical="top" wrapText="1"/>
    </xf>
    <xf numFmtId="0" fontId="7" fillId="0" borderId="11" xfId="0" applyFont="1" applyBorder="1" applyAlignment="1">
      <alignment vertical="top" wrapText="1"/>
    </xf>
    <xf numFmtId="0" fontId="89" fillId="0" borderId="11" xfId="0" applyFont="1" applyBorder="1" applyAlignment="1">
      <alignment horizontal="left" vertical="top" wrapText="1"/>
    </xf>
    <xf numFmtId="0" fontId="93" fillId="0" borderId="11" xfId="0" applyFont="1" applyBorder="1" applyAlignment="1">
      <alignment vertical="top" wrapText="1"/>
    </xf>
    <xf numFmtId="0" fontId="8" fillId="0" borderId="11" xfId="0" applyFont="1" applyBorder="1" applyAlignment="1">
      <alignment vertical="top" wrapText="1"/>
    </xf>
    <xf numFmtId="0" fontId="7" fillId="0" borderId="13" xfId="0" applyFont="1" applyBorder="1" applyAlignment="1">
      <alignment horizontal="left" vertical="top" wrapText="1"/>
    </xf>
    <xf numFmtId="0" fontId="3" fillId="0" borderId="13" xfId="0" applyFont="1" applyBorder="1" applyAlignment="1">
      <alignment horizontal="left" vertical="top" wrapText="1"/>
    </xf>
    <xf numFmtId="0" fontId="7" fillId="0" borderId="13" xfId="0" applyFont="1" applyBorder="1" applyAlignment="1">
      <alignment horizontal="left" vertical="top"/>
    </xf>
    <xf numFmtId="0" fontId="89" fillId="40" borderId="11" xfId="0" applyFont="1" applyFill="1" applyBorder="1" applyAlignment="1">
      <alignment vertical="top" wrapText="1"/>
    </xf>
    <xf numFmtId="0" fontId="89" fillId="40" borderId="11" xfId="0" applyFont="1" applyFill="1" applyBorder="1" applyAlignment="1">
      <alignment vertical="top"/>
    </xf>
    <xf numFmtId="178" fontId="94" fillId="40" borderId="11" xfId="0" applyNumberFormat="1" applyFont="1" applyFill="1" applyBorder="1" applyAlignment="1">
      <alignment vertical="top"/>
    </xf>
    <xf numFmtId="0" fontId="93" fillId="40" borderId="13" xfId="0" applyFont="1" applyFill="1" applyBorder="1" applyAlignment="1">
      <alignment horizontal="left" vertical="top" wrapText="1"/>
    </xf>
    <xf numFmtId="0" fontId="93" fillId="40" borderId="11" xfId="0" applyFont="1" applyFill="1" applyBorder="1" applyAlignment="1">
      <alignment vertical="top" wrapText="1"/>
    </xf>
    <xf numFmtId="0" fontId="89" fillId="40" borderId="13" xfId="0" applyFont="1" applyFill="1" applyBorder="1" applyAlignment="1">
      <alignment horizontal="left" vertical="top" wrapText="1"/>
    </xf>
    <xf numFmtId="178" fontId="89" fillId="40" borderId="11" xfId="0" applyNumberFormat="1" applyFont="1" applyFill="1" applyBorder="1" applyAlignment="1">
      <alignment vertical="top"/>
    </xf>
    <xf numFmtId="0" fontId="3" fillId="0" borderId="14" xfId="0" applyFont="1" applyBorder="1" applyAlignment="1">
      <alignment vertical="top" wrapText="1"/>
    </xf>
    <xf numFmtId="0" fontId="7" fillId="40" borderId="11" xfId="0" applyFont="1" applyFill="1" applyBorder="1" applyAlignment="1">
      <alignment vertical="top"/>
    </xf>
    <xf numFmtId="0" fontId="93" fillId="0" borderId="13" xfId="0" applyFont="1" applyBorder="1" applyAlignment="1">
      <alignment horizontal="left" vertical="top" wrapText="1" shrinkToFit="1"/>
    </xf>
    <xf numFmtId="0" fontId="86" fillId="40" borderId="11" xfId="0" applyFont="1" applyFill="1" applyBorder="1" applyAlignment="1">
      <alignment horizontal="left" vertical="top" wrapText="1"/>
    </xf>
    <xf numFmtId="0" fontId="7" fillId="0" borderId="14" xfId="0" applyFont="1" applyBorder="1" applyAlignment="1">
      <alignment vertical="top" wrapText="1"/>
    </xf>
    <xf numFmtId="0" fontId="89" fillId="0" borderId="11" xfId="0" applyFont="1" applyBorder="1" applyAlignment="1">
      <alignment vertical="top" wrapText="1" shrinkToFit="1"/>
    </xf>
    <xf numFmtId="0" fontId="89" fillId="0" borderId="15" xfId="0" applyFont="1" applyBorder="1" applyAlignment="1">
      <alignment vertical="top" wrapText="1"/>
    </xf>
    <xf numFmtId="0" fontId="89" fillId="40" borderId="12" xfId="0" applyFont="1" applyFill="1" applyBorder="1" applyAlignment="1">
      <alignment vertical="top" wrapText="1"/>
    </xf>
    <xf numFmtId="0" fontId="93" fillId="0" borderId="11" xfId="0" applyFont="1" applyBorder="1" applyAlignment="1">
      <alignment horizontal="center" vertical="top"/>
    </xf>
    <xf numFmtId="0" fontId="93" fillId="0" borderId="11" xfId="0" applyFont="1" applyBorder="1" applyAlignment="1">
      <alignment vertical="center" wrapText="1"/>
    </xf>
    <xf numFmtId="0" fontId="93" fillId="0" borderId="11" xfId="0" applyFont="1" applyBorder="1" applyAlignment="1">
      <alignment horizontal="left" vertical="top"/>
    </xf>
    <xf numFmtId="0" fontId="93" fillId="0" borderId="11" xfId="0" applyFont="1" applyBorder="1" applyAlignment="1">
      <alignment vertical="top"/>
    </xf>
    <xf numFmtId="3" fontId="89" fillId="0" borderId="11" xfId="0" applyNumberFormat="1" applyFont="1" applyBorder="1" applyAlignment="1">
      <alignment horizontal="right" vertical="top"/>
    </xf>
    <xf numFmtId="179" fontId="89" fillId="0" borderId="11" xfId="0" applyNumberFormat="1" applyFont="1" applyBorder="1" applyAlignment="1">
      <alignment horizontal="right" vertical="top"/>
    </xf>
    <xf numFmtId="0" fontId="89" fillId="0" borderId="11" xfId="0" applyFont="1" applyBorder="1" applyAlignment="1">
      <alignment vertical="center" wrapText="1"/>
    </xf>
    <xf numFmtId="0" fontId="89" fillId="0" borderId="11" xfId="0" applyFont="1" applyBorder="1" applyAlignment="1">
      <alignment horizontal="right" vertical="top" wrapText="1"/>
    </xf>
    <xf numFmtId="185" fontId="89" fillId="0" borderId="11" xfId="0" applyNumberFormat="1" applyFont="1" applyBorder="1" applyAlignment="1">
      <alignment horizontal="right" vertical="top" wrapText="1"/>
    </xf>
    <xf numFmtId="0" fontId="93" fillId="0" borderId="11" xfId="0" applyFont="1" applyBorder="1" applyAlignment="1">
      <alignment horizontal="left" vertical="top" wrapText="1" shrinkToFit="1"/>
    </xf>
    <xf numFmtId="0" fontId="7" fillId="0" borderId="11" xfId="0" applyFont="1" applyBorder="1" applyAlignment="1">
      <alignment horizontal="left" vertical="top"/>
    </xf>
    <xf numFmtId="0" fontId="20" fillId="0" borderId="11" xfId="0" applyFont="1" applyBorder="1" applyAlignment="1">
      <alignment horizontal="left" vertical="top" wrapText="1" shrinkToFit="1"/>
    </xf>
    <xf numFmtId="3" fontId="89" fillId="0" borderId="11" xfId="58" applyNumberFormat="1" applyFont="1" applyBorder="1" applyAlignment="1">
      <alignment horizontal="right" vertical="top" wrapText="1"/>
    </xf>
    <xf numFmtId="0" fontId="89" fillId="0" borderId="11" xfId="0" applyFont="1" applyBorder="1" applyAlignment="1">
      <alignment horizontal="left" vertical="top" wrapText="1" shrinkToFit="1"/>
    </xf>
    <xf numFmtId="178" fontId="89" fillId="0" borderId="11" xfId="58" applyNumberFormat="1" applyFont="1" applyBorder="1" applyAlignment="1">
      <alignment horizontal="right" vertical="top" wrapText="1"/>
    </xf>
    <xf numFmtId="0" fontId="89" fillId="40" borderId="11" xfId="0" applyFont="1" applyFill="1" applyBorder="1" applyAlignment="1">
      <alignment horizontal="left" vertical="top" wrapText="1"/>
    </xf>
    <xf numFmtId="0" fontId="93" fillId="40" borderId="11" xfId="0" applyFont="1" applyFill="1" applyBorder="1" applyAlignment="1">
      <alignment horizontal="left" vertical="top" wrapText="1"/>
    </xf>
    <xf numFmtId="0" fontId="8" fillId="0" borderId="12" xfId="0" applyFont="1" applyBorder="1" applyAlignment="1">
      <alignment horizontal="left" vertical="top" wrapText="1"/>
    </xf>
    <xf numFmtId="185" fontId="89" fillId="40" borderId="11" xfId="0" applyNumberFormat="1" applyFont="1" applyFill="1" applyBorder="1" applyAlignment="1">
      <alignment vertical="top"/>
    </xf>
    <xf numFmtId="0" fontId="3" fillId="0" borderId="16" xfId="0" applyFont="1" applyBorder="1" applyAlignment="1">
      <alignment horizontal="left" vertical="top" wrapText="1"/>
    </xf>
    <xf numFmtId="0" fontId="3" fillId="0" borderId="16" xfId="0" applyFont="1" applyBorder="1" applyAlignment="1">
      <alignment vertical="top" wrapText="1"/>
    </xf>
    <xf numFmtId="0" fontId="8" fillId="0" borderId="16" xfId="0" applyFont="1" applyBorder="1" applyAlignment="1">
      <alignment horizontal="left" vertical="top" wrapText="1"/>
    </xf>
    <xf numFmtId="0" fontId="89" fillId="0" borderId="16" xfId="0" applyFont="1" applyBorder="1" applyAlignment="1">
      <alignment horizontal="left" vertical="top" wrapText="1"/>
    </xf>
    <xf numFmtId="0" fontId="3" fillId="40" borderId="11" xfId="0" applyFont="1" applyFill="1" applyBorder="1" applyAlignment="1">
      <alignment vertical="top" wrapText="1"/>
    </xf>
    <xf numFmtId="0" fontId="18" fillId="0" borderId="13" xfId="0" applyFont="1" applyBorder="1" applyAlignment="1">
      <alignment horizontal="left" vertical="top" wrapText="1"/>
    </xf>
    <xf numFmtId="0" fontId="21" fillId="0" borderId="11" xfId="0" applyFont="1" applyBorder="1" applyAlignment="1">
      <alignment vertical="top" wrapText="1"/>
    </xf>
    <xf numFmtId="0" fontId="95" fillId="0" borderId="11" xfId="0" applyFont="1" applyBorder="1" applyAlignment="1">
      <alignment horizontal="left" vertical="top" wrapText="1"/>
    </xf>
    <xf numFmtId="0" fontId="7" fillId="0" borderId="17" xfId="0" applyFont="1" applyBorder="1" applyAlignment="1">
      <alignment horizontal="left" vertical="top" wrapText="1"/>
    </xf>
    <xf numFmtId="0" fontId="3" fillId="0" borderId="17" xfId="0" applyFont="1" applyBorder="1" applyAlignment="1">
      <alignment vertical="top" wrapText="1"/>
    </xf>
    <xf numFmtId="0" fontId="89" fillId="0" borderId="17" xfId="0" applyFont="1" applyBorder="1" applyAlignment="1">
      <alignment horizontal="left" vertical="top"/>
    </xf>
    <xf numFmtId="184" fontId="9" fillId="0" borderId="16" xfId="0" applyNumberFormat="1" applyFont="1" applyBorder="1" applyAlignment="1">
      <alignment horizontal="right" vertical="top" wrapText="1"/>
    </xf>
    <xf numFmtId="0" fontId="89" fillId="0" borderId="17" xfId="0" applyFont="1" applyBorder="1" applyAlignment="1">
      <alignment horizontal="left" vertical="top" wrapText="1"/>
    </xf>
    <xf numFmtId="0" fontId="3" fillId="0" borderId="17" xfId="0" applyFont="1" applyBorder="1" applyAlignment="1">
      <alignment horizontal="left" vertical="top" wrapText="1"/>
    </xf>
    <xf numFmtId="0" fontId="9" fillId="0" borderId="16" xfId="0" applyFont="1" applyBorder="1" applyAlignment="1">
      <alignment vertical="top" wrapText="1"/>
    </xf>
    <xf numFmtId="0" fontId="93" fillId="0" borderId="11" xfId="0" applyFont="1" applyBorder="1" applyAlignment="1">
      <alignment horizontal="left" vertical="center" wrapText="1" shrinkToFit="1"/>
    </xf>
    <xf numFmtId="0" fontId="7" fillId="0" borderId="15" xfId="0" applyFont="1" applyBorder="1" applyAlignment="1">
      <alignment vertical="top" wrapText="1"/>
    </xf>
    <xf numFmtId="0" fontId="3" fillId="0" borderId="15" xfId="0" applyFont="1" applyBorder="1" applyAlignment="1">
      <alignment vertical="top" wrapText="1"/>
    </xf>
    <xf numFmtId="184" fontId="9" fillId="0" borderId="12" xfId="0" applyNumberFormat="1" applyFont="1" applyBorder="1" applyAlignment="1">
      <alignment horizontal="right" vertical="top" wrapText="1"/>
    </xf>
    <xf numFmtId="0" fontId="9" fillId="0" borderId="12" xfId="0" applyFont="1" applyBorder="1" applyAlignment="1">
      <alignment vertical="top" wrapText="1"/>
    </xf>
    <xf numFmtId="0" fontId="93" fillId="0" borderId="16" xfId="0" applyFont="1" applyBorder="1" applyAlignment="1">
      <alignment horizontal="left" vertical="top" wrapText="1"/>
    </xf>
    <xf numFmtId="0" fontId="93" fillId="0" borderId="16" xfId="0" applyFont="1" applyBorder="1" applyAlignment="1">
      <alignment vertical="top" wrapText="1"/>
    </xf>
    <xf numFmtId="0" fontId="89" fillId="0" borderId="16" xfId="0" applyFont="1" applyBorder="1" applyAlignment="1">
      <alignment vertical="top" wrapText="1"/>
    </xf>
    <xf numFmtId="0" fontId="92" fillId="40" borderId="13" xfId="0" applyFont="1" applyFill="1" applyBorder="1" applyAlignment="1">
      <alignment horizontal="left" vertical="top" wrapText="1"/>
    </xf>
    <xf numFmtId="0" fontId="23" fillId="40" borderId="13" xfId="0" applyFont="1" applyFill="1" applyBorder="1" applyAlignment="1">
      <alignment horizontal="left" vertical="top" wrapText="1"/>
    </xf>
    <xf numFmtId="3" fontId="92" fillId="0" borderId="11" xfId="0" applyNumberFormat="1" applyFont="1" applyBorder="1" applyAlignment="1">
      <alignment horizontal="right" vertical="top"/>
    </xf>
    <xf numFmtId="0" fontId="7" fillId="40" borderId="12" xfId="0" applyFont="1" applyFill="1" applyBorder="1" applyAlignment="1">
      <alignment vertical="top" wrapText="1"/>
    </xf>
    <xf numFmtId="0" fontId="89" fillId="40" borderId="12" xfId="0" applyFont="1" applyFill="1" applyBorder="1" applyAlignment="1">
      <alignment vertical="top"/>
    </xf>
    <xf numFmtId="178" fontId="89" fillId="40" borderId="12" xfId="0" applyNumberFormat="1" applyFont="1" applyFill="1" applyBorder="1" applyAlignment="1">
      <alignment vertical="top"/>
    </xf>
    <xf numFmtId="0" fontId="89" fillId="0" borderId="15" xfId="0" applyFont="1" applyBorder="1" applyAlignment="1">
      <alignment horizontal="left" vertical="top" wrapText="1"/>
    </xf>
    <xf numFmtId="0" fontId="93" fillId="40" borderId="15" xfId="0" applyFont="1" applyFill="1" applyBorder="1" applyAlignment="1">
      <alignment horizontal="left" vertical="top" wrapText="1"/>
    </xf>
    <xf numFmtId="0" fontId="86" fillId="0" borderId="11" xfId="0" applyFont="1" applyBorder="1" applyAlignment="1">
      <alignment vertical="center"/>
    </xf>
    <xf numFmtId="0" fontId="89" fillId="0" borderId="11" xfId="0" applyFont="1" applyBorder="1" applyAlignment="1" quotePrefix="1">
      <alignment horizontal="left" vertical="top" wrapText="1"/>
    </xf>
    <xf numFmtId="0" fontId="3" fillId="0" borderId="12" xfId="0" applyFont="1" applyBorder="1" applyAlignment="1">
      <alignment horizontal="left" vertical="top" wrapText="1"/>
    </xf>
    <xf numFmtId="0" fontId="23" fillId="0" borderId="11" xfId="0" applyFont="1" applyBorder="1" applyAlignment="1">
      <alignment horizontal="left" vertical="top" wrapText="1"/>
    </xf>
    <xf numFmtId="0" fontId="23" fillId="0" borderId="11" xfId="0" applyFont="1" applyBorder="1" applyAlignment="1">
      <alignment horizontal="left" vertical="center" wrapText="1"/>
    </xf>
    <xf numFmtId="0" fontId="16" fillId="0" borderId="11" xfId="0" applyFont="1" applyBorder="1" applyAlignment="1">
      <alignment horizontal="left" vertical="top" wrapText="1"/>
    </xf>
    <xf numFmtId="0" fontId="18" fillId="0" borderId="11" xfId="0" applyFont="1" applyBorder="1" applyAlignment="1">
      <alignment vertical="top" wrapText="1"/>
    </xf>
    <xf numFmtId="0" fontId="92" fillId="0" borderId="11" xfId="0" applyFont="1" applyBorder="1" applyAlignment="1">
      <alignment horizontal="left" vertical="top" wrapText="1"/>
    </xf>
    <xf numFmtId="0" fontId="3" fillId="0" borderId="12" xfId="0" applyFont="1" applyBorder="1" applyAlignment="1">
      <alignment horizontal="left" vertical="top" wrapText="1"/>
    </xf>
    <xf numFmtId="0" fontId="0" fillId="0" borderId="16" xfId="0" applyBorder="1" applyAlignment="1">
      <alignment horizontal="left" vertical="top" wrapText="1"/>
    </xf>
    <xf numFmtId="0" fontId="3" fillId="40" borderId="12" xfId="0" applyFont="1" applyFill="1" applyBorder="1" applyAlignment="1">
      <alignment vertical="top" wrapText="1"/>
    </xf>
    <xf numFmtId="0" fontId="0" fillId="0" borderId="18" xfId="0" applyBorder="1" applyAlignment="1">
      <alignment vertical="top" wrapText="1"/>
    </xf>
    <xf numFmtId="0" fontId="0" fillId="0" borderId="16" xfId="0" applyBorder="1" applyAlignment="1">
      <alignment vertical="top" wrapText="1"/>
    </xf>
    <xf numFmtId="0" fontId="89" fillId="40" borderId="11" xfId="0" applyFont="1" applyFill="1" applyBorder="1" applyAlignment="1">
      <alignment vertical="top" wrapText="1"/>
    </xf>
    <xf numFmtId="0" fontId="0" fillId="0" borderId="11" xfId="0" applyBorder="1" applyAlignment="1">
      <alignment vertical="top" wrapText="1"/>
    </xf>
    <xf numFmtId="0" fontId="0" fillId="0" borderId="11" xfId="0" applyBorder="1" applyAlignment="1">
      <alignment vertical="top"/>
    </xf>
    <xf numFmtId="0" fontId="89" fillId="40" borderId="19" xfId="0" applyFont="1" applyFill="1" applyBorder="1" applyAlignment="1">
      <alignment vertical="top" wrapText="1"/>
    </xf>
    <xf numFmtId="0" fontId="93" fillId="0" borderId="11" xfId="0" applyFont="1" applyBorder="1" applyAlignment="1">
      <alignment horizontal="left" vertical="top" wrapText="1"/>
    </xf>
    <xf numFmtId="0" fontId="0" fillId="0" borderId="11" xfId="0" applyBorder="1" applyAlignment="1">
      <alignment horizontal="left" vertical="top" wrapText="1"/>
    </xf>
    <xf numFmtId="0" fontId="0" fillId="0" borderId="11" xfId="0" applyBorder="1" applyAlignment="1">
      <alignment horizontal="left" vertical="top"/>
    </xf>
    <xf numFmtId="0" fontId="93" fillId="0" borderId="11" xfId="0" applyFont="1" applyBorder="1" applyAlignment="1">
      <alignment vertical="top" wrapText="1"/>
    </xf>
    <xf numFmtId="0" fontId="96" fillId="0" borderId="11" xfId="0" applyFont="1" applyBorder="1" applyAlignment="1">
      <alignment vertical="top" wrapText="1"/>
    </xf>
    <xf numFmtId="0" fontId="3" fillId="0" borderId="11" xfId="0" applyFont="1" applyBorder="1" applyAlignment="1">
      <alignment horizontal="left" vertical="top" wrapText="1"/>
    </xf>
    <xf numFmtId="0" fontId="7" fillId="0" borderId="11" xfId="0" applyFont="1" applyBorder="1" applyAlignment="1">
      <alignment horizontal="left" vertical="top" wrapText="1"/>
    </xf>
    <xf numFmtId="0" fontId="0" fillId="0" borderId="11" xfId="0" applyFont="1" applyBorder="1" applyAlignment="1">
      <alignment horizontal="left" vertical="top" wrapText="1"/>
    </xf>
    <xf numFmtId="0" fontId="89" fillId="0" borderId="11" xfId="0" applyFont="1" applyBorder="1" applyAlignment="1">
      <alignment vertical="top" wrapText="1"/>
    </xf>
    <xf numFmtId="0" fontId="0" fillId="0" borderId="11" xfId="0" applyFont="1" applyBorder="1" applyAlignment="1">
      <alignment vertical="top" wrapText="1"/>
    </xf>
    <xf numFmtId="0" fontId="89" fillId="0" borderId="11" xfId="0" applyFont="1" applyBorder="1" applyAlignment="1">
      <alignment horizontal="left" vertical="top" wrapText="1"/>
    </xf>
    <xf numFmtId="0" fontId="89" fillId="0" borderId="11" xfId="0" applyFont="1" applyBorder="1" applyAlignment="1">
      <alignment horizontal="left" vertical="top"/>
    </xf>
    <xf numFmtId="3" fontId="23" fillId="0" borderId="11" xfId="0" applyNumberFormat="1" applyFont="1" applyBorder="1" applyAlignment="1">
      <alignment horizontal="right" vertical="top" wrapText="1"/>
    </xf>
    <xf numFmtId="0" fontId="92" fillId="0" borderId="11" xfId="0" applyFont="1" applyBorder="1" applyAlignment="1">
      <alignment horizontal="right" vertical="top" wrapText="1"/>
    </xf>
    <xf numFmtId="0" fontId="89" fillId="40" borderId="12" xfId="0" applyFont="1" applyFill="1" applyBorder="1" applyAlignment="1">
      <alignment vertical="top" wrapText="1"/>
    </xf>
    <xf numFmtId="0" fontId="0" fillId="0" borderId="18" xfId="0" applyFont="1" applyBorder="1" applyAlignment="1">
      <alignment vertical="top"/>
    </xf>
    <xf numFmtId="0" fontId="0" fillId="0" borderId="16" xfId="0" applyFont="1" applyBorder="1" applyAlignment="1">
      <alignment vertical="top"/>
    </xf>
    <xf numFmtId="0" fontId="7" fillId="0" borderId="20" xfId="0" applyFont="1" applyBorder="1" applyAlignment="1">
      <alignment horizontal="left" vertical="top" wrapText="1"/>
    </xf>
    <xf numFmtId="0" fontId="0" fillId="0" borderId="17" xfId="0" applyFont="1" applyBorder="1" applyAlignment="1">
      <alignment horizontal="left" vertical="top" wrapText="1"/>
    </xf>
    <xf numFmtId="0" fontId="7" fillId="0" borderId="15" xfId="0" applyFont="1" applyBorder="1" applyAlignment="1">
      <alignment horizontal="left" vertical="top" wrapText="1"/>
    </xf>
    <xf numFmtId="0" fontId="7" fillId="0" borderId="21" xfId="0" applyFont="1" applyBorder="1" applyAlignment="1">
      <alignment horizontal="left" vertical="top" wrapText="1"/>
    </xf>
    <xf numFmtId="0" fontId="0" fillId="0" borderId="22" xfId="0" applyFont="1" applyBorder="1" applyAlignment="1">
      <alignment horizontal="left" vertical="top" wrapText="1"/>
    </xf>
    <xf numFmtId="0" fontId="89" fillId="0" borderId="12" xfId="0" applyFont="1" applyBorder="1" applyAlignment="1">
      <alignment vertical="top" wrapText="1"/>
    </xf>
    <xf numFmtId="0" fontId="86" fillId="0" borderId="16" xfId="0" applyFont="1" applyBorder="1" applyAlignment="1">
      <alignment vertical="top" wrapText="1"/>
    </xf>
    <xf numFmtId="0" fontId="93" fillId="0" borderId="12" xfId="0" applyFont="1" applyBorder="1" applyAlignment="1">
      <alignment horizontal="left" vertical="top" wrapText="1"/>
    </xf>
    <xf numFmtId="0" fontId="0" fillId="0" borderId="16" xfId="0" applyFont="1" applyBorder="1" applyAlignment="1">
      <alignment horizontal="left" vertical="top" wrapText="1"/>
    </xf>
    <xf numFmtId="0" fontId="6" fillId="0" borderId="0" xfId="0" applyFont="1" applyFill="1" applyAlignment="1">
      <alignment horizontal="center" vertical="center"/>
    </xf>
    <xf numFmtId="0" fontId="97" fillId="0" borderId="0" xfId="0" applyFont="1" applyFill="1" applyAlignment="1">
      <alignment horizontal="center" vertical="center"/>
    </xf>
    <xf numFmtId="0" fontId="9" fillId="0" borderId="12" xfId="0" applyFont="1" applyBorder="1" applyAlignment="1">
      <alignment horizontal="left" vertical="top" wrapText="1"/>
    </xf>
    <xf numFmtId="0" fontId="0" fillId="0" borderId="18"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top" wrapText="1"/>
    </xf>
  </cellXfs>
  <cellStyles count="6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Accent" xfId="33"/>
    <cellStyle name="Accent 1" xfId="34"/>
    <cellStyle name="Accent 2" xfId="35"/>
    <cellStyle name="Accent 3" xfId="36"/>
    <cellStyle name="Bad" xfId="37"/>
    <cellStyle name="Error" xfId="38"/>
    <cellStyle name="Footnote" xfId="39"/>
    <cellStyle name="Good" xfId="40"/>
    <cellStyle name="Heading (user)" xfId="41"/>
    <cellStyle name="Heading 1" xfId="42"/>
    <cellStyle name="Heading 2" xfId="43"/>
    <cellStyle name="Hyperlink" xfId="44"/>
    <cellStyle name="Neutral" xfId="45"/>
    <cellStyle name="Note" xfId="46"/>
    <cellStyle name="Status" xfId="47"/>
    <cellStyle name="Text" xfId="48"/>
    <cellStyle name="Warning" xfId="49"/>
    <cellStyle name="Comma" xfId="50"/>
    <cellStyle name="Comma [0]" xfId="51"/>
    <cellStyle name="Followed Hyperlink" xfId="52"/>
    <cellStyle name="中等" xfId="53"/>
    <cellStyle name="合計" xfId="54"/>
    <cellStyle name="好" xfId="55"/>
    <cellStyle name="Percent" xfId="56"/>
    <cellStyle name="計算方式" xfId="57"/>
    <cellStyle name="Currency" xfId="58"/>
    <cellStyle name="Currency [0]" xfId="59"/>
    <cellStyle name="連結的儲存格" xfId="60"/>
    <cellStyle name="備註" xfId="61"/>
    <cellStyle name="Hyperlink" xfId="62"/>
    <cellStyle name="說明文字" xfId="63"/>
    <cellStyle name="輔色1" xfId="64"/>
    <cellStyle name="輔色2" xfId="65"/>
    <cellStyle name="輔色3" xfId="66"/>
    <cellStyle name="輔色4" xfId="67"/>
    <cellStyle name="輔色5" xfId="68"/>
    <cellStyle name="輔色6" xfId="69"/>
    <cellStyle name="標題" xfId="70"/>
    <cellStyle name="標題 1" xfId="71"/>
    <cellStyle name="標題 2" xfId="72"/>
    <cellStyle name="標題 3" xfId="73"/>
    <cellStyle name="標題 4" xfId="74"/>
    <cellStyle name="輸入" xfId="75"/>
    <cellStyle name="輸出" xfId="76"/>
    <cellStyle name="檢查儲存格" xfId="77"/>
    <cellStyle name="壞" xfId="78"/>
    <cellStyle name="警告文字"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0"/>
  <sheetViews>
    <sheetView tabSelected="1" zoomScale="90" zoomScaleNormal="90" zoomScalePageLayoutView="0" workbookViewId="0" topLeftCell="A1">
      <selection activeCell="A3" sqref="A3"/>
    </sheetView>
  </sheetViews>
  <sheetFormatPr defaultColWidth="9.50390625" defaultRowHeight="16.5"/>
  <cols>
    <col min="1" max="1" width="12.75390625" style="16" customWidth="1"/>
    <col min="2" max="2" width="30.125" style="1" customWidth="1"/>
    <col min="3" max="3" width="9.375" style="1" customWidth="1"/>
    <col min="4" max="4" width="18.875" style="1" customWidth="1"/>
    <col min="5" max="5" width="12.75390625" style="1" customWidth="1"/>
    <col min="6" max="6" width="10.25390625" style="1" customWidth="1"/>
    <col min="7" max="7" width="10.00390625" style="1" customWidth="1"/>
    <col min="8" max="8" width="11.50390625" style="12" customWidth="1"/>
    <col min="9" max="9" width="11.125" style="1" customWidth="1"/>
    <col min="10" max="10" width="31.50390625" style="1" customWidth="1"/>
    <col min="11" max="11" width="18.375" style="24" customWidth="1"/>
    <col min="12" max="12" width="5.125" style="1" customWidth="1"/>
    <col min="13" max="13" width="0.74609375" style="1" hidden="1" customWidth="1"/>
    <col min="14" max="16384" width="9.50390625" style="1" customWidth="1"/>
  </cols>
  <sheetData>
    <row r="1" spans="1:12" ht="33">
      <c r="A1" s="150" t="s">
        <v>104</v>
      </c>
      <c r="B1" s="151"/>
      <c r="C1" s="151"/>
      <c r="D1" s="151"/>
      <c r="E1" s="151"/>
      <c r="F1" s="151"/>
      <c r="G1" s="151"/>
      <c r="H1" s="151"/>
      <c r="I1" s="151"/>
      <c r="J1" s="151"/>
      <c r="K1" s="151"/>
      <c r="L1" s="151"/>
    </row>
    <row r="2" spans="1:12" ht="24.75">
      <c r="A2" s="3"/>
      <c r="B2" s="3"/>
      <c r="C2" s="3"/>
      <c r="D2" s="3"/>
      <c r="E2" s="3"/>
      <c r="F2" s="3"/>
      <c r="G2" s="3"/>
      <c r="H2" s="11"/>
      <c r="I2" s="3"/>
      <c r="J2" s="3"/>
      <c r="K2" s="22" t="s">
        <v>70</v>
      </c>
      <c r="L2" s="20"/>
    </row>
    <row r="3" spans="1:12" ht="78" customHeight="1">
      <c r="A3" s="4" t="s">
        <v>0</v>
      </c>
      <c r="B3" s="4" t="s">
        <v>7</v>
      </c>
      <c r="C3" s="17" t="s">
        <v>64</v>
      </c>
      <c r="D3" s="4" t="s">
        <v>1</v>
      </c>
      <c r="E3" s="4" t="s">
        <v>2</v>
      </c>
      <c r="F3" s="17" t="s">
        <v>67</v>
      </c>
      <c r="G3" s="17" t="s">
        <v>44</v>
      </c>
      <c r="H3" s="13" t="s">
        <v>43</v>
      </c>
      <c r="I3" s="4" t="s">
        <v>3</v>
      </c>
      <c r="J3" s="4" t="s">
        <v>4</v>
      </c>
      <c r="K3" s="23" t="s">
        <v>65</v>
      </c>
      <c r="L3" s="4" t="s">
        <v>5</v>
      </c>
    </row>
    <row r="4" spans="1:12" ht="60.75" customHeight="1">
      <c r="A4" s="8" t="s">
        <v>57</v>
      </c>
      <c r="B4" s="7" t="s">
        <v>63</v>
      </c>
      <c r="C4" s="6" t="s">
        <v>71</v>
      </c>
      <c r="D4" s="6" t="s">
        <v>86</v>
      </c>
      <c r="E4" s="25" t="s">
        <v>90</v>
      </c>
      <c r="F4" s="19" t="s">
        <v>94</v>
      </c>
      <c r="G4" s="28" t="s">
        <v>96</v>
      </c>
      <c r="H4" s="10">
        <v>12800</v>
      </c>
      <c r="I4" s="8" t="s">
        <v>58</v>
      </c>
      <c r="J4" s="7" t="s">
        <v>59</v>
      </c>
      <c r="K4" s="18" t="s">
        <v>99</v>
      </c>
      <c r="L4" s="14"/>
    </row>
    <row r="5" spans="1:12" ht="63" customHeight="1">
      <c r="A5" s="2" t="s">
        <v>22</v>
      </c>
      <c r="B5" s="6" t="s">
        <v>84</v>
      </c>
      <c r="C5" s="6" t="s">
        <v>71</v>
      </c>
      <c r="D5" s="6" t="s">
        <v>6</v>
      </c>
      <c r="E5" s="6" t="s">
        <v>22</v>
      </c>
      <c r="F5" s="19" t="s">
        <v>94</v>
      </c>
      <c r="G5" s="19" t="s">
        <v>95</v>
      </c>
      <c r="H5" s="10">
        <v>1975.2</v>
      </c>
      <c r="I5" s="6" t="s">
        <v>23</v>
      </c>
      <c r="J5" s="6" t="s">
        <v>24</v>
      </c>
      <c r="K5" s="18" t="s">
        <v>72</v>
      </c>
      <c r="L5" s="5"/>
    </row>
    <row r="6" spans="1:12" ht="61.5" customHeight="1">
      <c r="A6" s="18" t="s">
        <v>60</v>
      </c>
      <c r="B6" s="21" t="s">
        <v>61</v>
      </c>
      <c r="C6" s="6" t="s">
        <v>71</v>
      </c>
      <c r="D6" s="6" t="s">
        <v>83</v>
      </c>
      <c r="E6" s="21" t="s">
        <v>60</v>
      </c>
      <c r="F6" s="19" t="s">
        <v>94</v>
      </c>
      <c r="G6" s="19" t="s">
        <v>95</v>
      </c>
      <c r="H6" s="10">
        <v>1360</v>
      </c>
      <c r="I6" s="6" t="s">
        <v>23</v>
      </c>
      <c r="J6" s="2" t="s">
        <v>62</v>
      </c>
      <c r="K6" s="18" t="s">
        <v>72</v>
      </c>
      <c r="L6" s="2"/>
    </row>
    <row r="7" spans="1:12" ht="63" customHeight="1">
      <c r="A7" s="6" t="s">
        <v>25</v>
      </c>
      <c r="B7" s="6" t="s">
        <v>85</v>
      </c>
      <c r="C7" s="6" t="s">
        <v>71</v>
      </c>
      <c r="D7" s="6" t="s">
        <v>93</v>
      </c>
      <c r="E7" s="6" t="s">
        <v>25</v>
      </c>
      <c r="F7" s="19" t="s">
        <v>94</v>
      </c>
      <c r="G7" s="19" t="s">
        <v>95</v>
      </c>
      <c r="H7" s="10">
        <v>1316.8</v>
      </c>
      <c r="I7" s="6" t="s">
        <v>23</v>
      </c>
      <c r="J7" s="19" t="s">
        <v>97</v>
      </c>
      <c r="K7" s="18" t="s">
        <v>72</v>
      </c>
      <c r="L7" s="5"/>
    </row>
    <row r="8" spans="1:12" ht="81" customHeight="1">
      <c r="A8" s="152" t="s">
        <v>26</v>
      </c>
      <c r="B8" s="19" t="s">
        <v>81</v>
      </c>
      <c r="C8" s="6" t="s">
        <v>73</v>
      </c>
      <c r="D8" s="6" t="s">
        <v>89</v>
      </c>
      <c r="E8" s="152" t="s">
        <v>26</v>
      </c>
      <c r="F8" s="19" t="s">
        <v>94</v>
      </c>
      <c r="G8" s="19" t="s">
        <v>95</v>
      </c>
      <c r="H8" s="10">
        <v>93187.5</v>
      </c>
      <c r="I8" s="6" t="s">
        <v>27</v>
      </c>
      <c r="J8" s="6" t="s">
        <v>98</v>
      </c>
      <c r="K8" s="6" t="s">
        <v>27</v>
      </c>
      <c r="L8" s="5"/>
    </row>
    <row r="9" spans="1:12" ht="78" customHeight="1">
      <c r="A9" s="153"/>
      <c r="B9" s="6" t="s">
        <v>45</v>
      </c>
      <c r="C9" s="6" t="s">
        <v>74</v>
      </c>
      <c r="D9" s="6" t="s">
        <v>87</v>
      </c>
      <c r="E9" s="153"/>
      <c r="F9" s="19" t="s">
        <v>94</v>
      </c>
      <c r="G9" s="19" t="s">
        <v>95</v>
      </c>
      <c r="H9" s="10">
        <v>136675</v>
      </c>
      <c r="I9" s="6" t="s">
        <v>28</v>
      </c>
      <c r="J9" s="6" t="s">
        <v>75</v>
      </c>
      <c r="K9" s="6" t="s">
        <v>28</v>
      </c>
      <c r="L9" s="5"/>
    </row>
    <row r="10" spans="1:12" ht="119.25" customHeight="1">
      <c r="A10" s="6" t="s">
        <v>29</v>
      </c>
      <c r="B10" s="26" t="s">
        <v>91</v>
      </c>
      <c r="C10" s="18" t="s">
        <v>76</v>
      </c>
      <c r="D10" s="6" t="s">
        <v>8</v>
      </c>
      <c r="E10" s="6" t="s">
        <v>29</v>
      </c>
      <c r="F10" s="19" t="s">
        <v>94</v>
      </c>
      <c r="G10" s="19" t="s">
        <v>95</v>
      </c>
      <c r="H10" s="10">
        <v>6957.5</v>
      </c>
      <c r="I10" s="6" t="s">
        <v>30</v>
      </c>
      <c r="J10" s="18" t="s">
        <v>68</v>
      </c>
      <c r="K10" s="6" t="s">
        <v>30</v>
      </c>
      <c r="L10" s="7"/>
    </row>
    <row r="11" spans="1:12" ht="63" customHeight="1">
      <c r="A11" s="152" t="s">
        <v>31</v>
      </c>
      <c r="B11" s="19" t="s">
        <v>92</v>
      </c>
      <c r="C11" s="6" t="s">
        <v>71</v>
      </c>
      <c r="D11" s="6" t="s">
        <v>10</v>
      </c>
      <c r="E11" s="152" t="s">
        <v>31</v>
      </c>
      <c r="F11" s="19" t="s">
        <v>94</v>
      </c>
      <c r="G11" s="19" t="s">
        <v>95</v>
      </c>
      <c r="H11" s="10">
        <v>289.78</v>
      </c>
      <c r="I11" s="6" t="s">
        <v>23</v>
      </c>
      <c r="J11" s="6" t="s">
        <v>66</v>
      </c>
      <c r="K11" s="18" t="s">
        <v>72</v>
      </c>
      <c r="L11" s="5"/>
    </row>
    <row r="12" spans="1:12" ht="59.25" customHeight="1">
      <c r="A12" s="153"/>
      <c r="B12" s="6" t="s">
        <v>32</v>
      </c>
      <c r="C12" s="6" t="s">
        <v>71</v>
      </c>
      <c r="D12" s="6" t="s">
        <v>11</v>
      </c>
      <c r="E12" s="155"/>
      <c r="F12" s="19" t="s">
        <v>94</v>
      </c>
      <c r="G12" s="19" t="s">
        <v>95</v>
      </c>
      <c r="H12" s="10">
        <v>57.3</v>
      </c>
      <c r="I12" s="6" t="s">
        <v>23</v>
      </c>
      <c r="J12" s="19" t="s">
        <v>100</v>
      </c>
      <c r="K12" s="18" t="s">
        <v>72</v>
      </c>
      <c r="L12" s="5"/>
    </row>
    <row r="13" spans="1:12" ht="42.75" customHeight="1">
      <c r="A13" s="153"/>
      <c r="B13" s="6" t="s">
        <v>12</v>
      </c>
      <c r="C13" s="6" t="s">
        <v>71</v>
      </c>
      <c r="D13" s="6" t="s">
        <v>13</v>
      </c>
      <c r="E13" s="155"/>
      <c r="F13" s="19" t="s">
        <v>94</v>
      </c>
      <c r="G13" s="19" t="s">
        <v>95</v>
      </c>
      <c r="H13" s="10">
        <v>1030.5</v>
      </c>
      <c r="I13" s="6" t="s">
        <v>23</v>
      </c>
      <c r="J13" s="19" t="s">
        <v>101</v>
      </c>
      <c r="K13" s="18" t="s">
        <v>72</v>
      </c>
      <c r="L13" s="5"/>
    </row>
    <row r="14" spans="1:12" ht="61.5" customHeight="1">
      <c r="A14" s="153"/>
      <c r="B14" s="6" t="s">
        <v>55</v>
      </c>
      <c r="C14" s="6" t="s">
        <v>71</v>
      </c>
      <c r="D14" s="6" t="s">
        <v>14</v>
      </c>
      <c r="E14" s="155"/>
      <c r="F14" s="19" t="s">
        <v>94</v>
      </c>
      <c r="G14" s="19" t="s">
        <v>95</v>
      </c>
      <c r="H14" s="10">
        <v>1030.5</v>
      </c>
      <c r="I14" s="6" t="s">
        <v>23</v>
      </c>
      <c r="J14" s="6" t="s">
        <v>77</v>
      </c>
      <c r="K14" s="18" t="s">
        <v>72</v>
      </c>
      <c r="L14" s="5"/>
    </row>
    <row r="15" spans="1:12" ht="43.5" customHeight="1">
      <c r="A15" s="154"/>
      <c r="B15" s="6" t="s">
        <v>46</v>
      </c>
      <c r="C15" s="6" t="s">
        <v>71</v>
      </c>
      <c r="D15" s="6" t="s">
        <v>15</v>
      </c>
      <c r="E15" s="116"/>
      <c r="F15" s="19" t="s">
        <v>94</v>
      </c>
      <c r="G15" s="19" t="s">
        <v>95</v>
      </c>
      <c r="H15" s="10">
        <v>1030.5</v>
      </c>
      <c r="I15" s="6" t="s">
        <v>23</v>
      </c>
      <c r="J15" s="6" t="s">
        <v>78</v>
      </c>
      <c r="K15" s="18" t="s">
        <v>72</v>
      </c>
      <c r="L15" s="5"/>
    </row>
    <row r="16" spans="1:12" ht="63" customHeight="1">
      <c r="A16" s="6" t="s">
        <v>47</v>
      </c>
      <c r="B16" s="6" t="s">
        <v>48</v>
      </c>
      <c r="C16" s="6" t="s">
        <v>71</v>
      </c>
      <c r="D16" s="6" t="s">
        <v>69</v>
      </c>
      <c r="E16" s="6" t="s">
        <v>47</v>
      </c>
      <c r="F16" s="19" t="s">
        <v>94</v>
      </c>
      <c r="G16" s="19" t="s">
        <v>95</v>
      </c>
      <c r="H16" s="10">
        <v>8672.3</v>
      </c>
      <c r="I16" s="6" t="s">
        <v>23</v>
      </c>
      <c r="J16" s="6" t="s">
        <v>79</v>
      </c>
      <c r="K16" s="18" t="s">
        <v>72</v>
      </c>
      <c r="L16" s="5"/>
    </row>
    <row r="17" spans="1:12" ht="80.25" customHeight="1">
      <c r="A17" s="6" t="s">
        <v>33</v>
      </c>
      <c r="B17" s="6" t="s">
        <v>49</v>
      </c>
      <c r="C17" s="6" t="s">
        <v>71</v>
      </c>
      <c r="D17" s="6" t="s">
        <v>9</v>
      </c>
      <c r="E17" s="6" t="s">
        <v>33</v>
      </c>
      <c r="F17" s="19" t="s">
        <v>94</v>
      </c>
      <c r="G17" s="19" t="s">
        <v>95</v>
      </c>
      <c r="H17" s="10">
        <v>2663.89</v>
      </c>
      <c r="I17" s="6" t="s">
        <v>23</v>
      </c>
      <c r="J17" s="18" t="s">
        <v>80</v>
      </c>
      <c r="K17" s="18" t="s">
        <v>72</v>
      </c>
      <c r="L17" s="7"/>
    </row>
    <row r="18" spans="1:12" ht="42" customHeight="1">
      <c r="A18" s="27" t="s">
        <v>34</v>
      </c>
      <c r="B18" s="6" t="s">
        <v>50</v>
      </c>
      <c r="C18" s="6" t="s">
        <v>71</v>
      </c>
      <c r="D18" s="6" t="s">
        <v>16</v>
      </c>
      <c r="E18" s="27" t="s">
        <v>34</v>
      </c>
      <c r="F18" s="19" t="s">
        <v>94</v>
      </c>
      <c r="G18" s="19" t="s">
        <v>95</v>
      </c>
      <c r="H18" s="10">
        <v>417.45</v>
      </c>
      <c r="I18" s="6" t="s">
        <v>23</v>
      </c>
      <c r="J18" s="7" t="s">
        <v>88</v>
      </c>
      <c r="K18" s="18" t="s">
        <v>72</v>
      </c>
      <c r="L18" s="7"/>
    </row>
    <row r="19" spans="1:12" ht="42" customHeight="1">
      <c r="A19" s="2" t="s">
        <v>51</v>
      </c>
      <c r="B19" s="6" t="s">
        <v>52</v>
      </c>
      <c r="C19" s="6" t="s">
        <v>71</v>
      </c>
      <c r="D19" s="6" t="s">
        <v>9</v>
      </c>
      <c r="E19" s="6" t="s">
        <v>51</v>
      </c>
      <c r="F19" s="19" t="s">
        <v>94</v>
      </c>
      <c r="G19" s="19" t="s">
        <v>95</v>
      </c>
      <c r="H19" s="10">
        <v>6400.34</v>
      </c>
      <c r="I19" s="6" t="s">
        <v>23</v>
      </c>
      <c r="J19" s="6" t="s">
        <v>53</v>
      </c>
      <c r="K19" s="18" t="s">
        <v>72</v>
      </c>
      <c r="L19" s="9"/>
    </row>
    <row r="20" spans="1:12" ht="44.25" customHeight="1">
      <c r="A20" s="2" t="s">
        <v>35</v>
      </c>
      <c r="B20" s="6" t="s">
        <v>36</v>
      </c>
      <c r="C20" s="6" t="s">
        <v>71</v>
      </c>
      <c r="D20" s="6" t="s">
        <v>17</v>
      </c>
      <c r="E20" s="6" t="s">
        <v>35</v>
      </c>
      <c r="F20" s="19" t="s">
        <v>94</v>
      </c>
      <c r="G20" s="19" t="s">
        <v>95</v>
      </c>
      <c r="H20" s="10">
        <v>1473.04</v>
      </c>
      <c r="I20" s="6" t="s">
        <v>37</v>
      </c>
      <c r="J20" s="6" t="s">
        <v>38</v>
      </c>
      <c r="K20" s="18" t="s">
        <v>72</v>
      </c>
      <c r="L20" s="15"/>
    </row>
    <row r="21" spans="1:12" ht="48.75" customHeight="1">
      <c r="A21" s="152" t="s">
        <v>39</v>
      </c>
      <c r="B21" s="6" t="s">
        <v>40</v>
      </c>
      <c r="C21" s="6" t="s">
        <v>71</v>
      </c>
      <c r="D21" s="6" t="s">
        <v>18</v>
      </c>
      <c r="E21" s="152" t="s">
        <v>39</v>
      </c>
      <c r="F21" s="19" t="s">
        <v>94</v>
      </c>
      <c r="G21" s="19" t="s">
        <v>95</v>
      </c>
      <c r="H21" s="10">
        <f>50*30</f>
        <v>1500</v>
      </c>
      <c r="I21" s="6" t="s">
        <v>23</v>
      </c>
      <c r="J21" s="7" t="s">
        <v>82</v>
      </c>
      <c r="K21" s="18" t="s">
        <v>72</v>
      </c>
      <c r="L21" s="7"/>
    </row>
    <row r="22" spans="1:12" ht="48" customHeight="1">
      <c r="A22" s="116"/>
      <c r="B22" s="6" t="s">
        <v>41</v>
      </c>
      <c r="C22" s="6" t="s">
        <v>71</v>
      </c>
      <c r="D22" s="6" t="s">
        <v>19</v>
      </c>
      <c r="E22" s="116"/>
      <c r="F22" s="19" t="s">
        <v>94</v>
      </c>
      <c r="G22" s="19" t="s">
        <v>95</v>
      </c>
      <c r="H22" s="10">
        <f>80*30</f>
        <v>2400</v>
      </c>
      <c r="I22" s="6" t="s">
        <v>23</v>
      </c>
      <c r="J22" s="7" t="s">
        <v>82</v>
      </c>
      <c r="K22" s="18" t="s">
        <v>72</v>
      </c>
      <c r="L22" s="7"/>
    </row>
    <row r="23" spans="1:12" ht="69">
      <c r="A23" s="29" t="s">
        <v>103</v>
      </c>
      <c r="B23" s="6" t="s">
        <v>54</v>
      </c>
      <c r="C23" s="6" t="s">
        <v>71</v>
      </c>
      <c r="D23" s="6" t="s">
        <v>20</v>
      </c>
      <c r="E23" s="29" t="s">
        <v>103</v>
      </c>
      <c r="F23" s="19" t="s">
        <v>94</v>
      </c>
      <c r="G23" s="19" t="s">
        <v>95</v>
      </c>
      <c r="H23" s="10">
        <f>70*30</f>
        <v>2100</v>
      </c>
      <c r="I23" s="6" t="s">
        <v>23</v>
      </c>
      <c r="J23" s="7" t="s">
        <v>82</v>
      </c>
      <c r="K23" s="18" t="s">
        <v>72</v>
      </c>
      <c r="L23" s="7"/>
    </row>
    <row r="24" spans="1:12" ht="39">
      <c r="A24" s="2" t="s">
        <v>42</v>
      </c>
      <c r="B24" s="6" t="s">
        <v>56</v>
      </c>
      <c r="C24" s="6" t="s">
        <v>71</v>
      </c>
      <c r="D24" s="6" t="s">
        <v>21</v>
      </c>
      <c r="E24" s="6" t="s">
        <v>42</v>
      </c>
      <c r="F24" s="19" t="s">
        <v>94</v>
      </c>
      <c r="G24" s="19" t="s">
        <v>95</v>
      </c>
      <c r="H24" s="10">
        <f>4.2*30</f>
        <v>126</v>
      </c>
      <c r="I24" s="6" t="s">
        <v>23</v>
      </c>
      <c r="J24" s="26" t="s">
        <v>102</v>
      </c>
      <c r="K24" s="18" t="s">
        <v>72</v>
      </c>
      <c r="L24" s="7"/>
    </row>
    <row r="25" spans="1:12" ht="59.25">
      <c r="A25" s="8" t="s">
        <v>57</v>
      </c>
      <c r="B25" s="28" t="s">
        <v>105</v>
      </c>
      <c r="C25" s="6" t="s">
        <v>74</v>
      </c>
      <c r="D25" s="30" t="s">
        <v>106</v>
      </c>
      <c r="E25" s="28" t="s">
        <v>107</v>
      </c>
      <c r="F25" s="19" t="s">
        <v>94</v>
      </c>
      <c r="G25" s="28" t="s">
        <v>96</v>
      </c>
      <c r="H25" s="31">
        <v>2333400</v>
      </c>
      <c r="I25" s="28" t="s">
        <v>108</v>
      </c>
      <c r="J25" s="32" t="s">
        <v>109</v>
      </c>
      <c r="K25" s="28" t="s">
        <v>110</v>
      </c>
      <c r="L25" s="14"/>
    </row>
    <row r="26" spans="1:12" ht="59.25">
      <c r="A26" s="55" t="s">
        <v>111</v>
      </c>
      <c r="B26" s="92" t="s">
        <v>112</v>
      </c>
      <c r="C26" s="93" t="s">
        <v>113</v>
      </c>
      <c r="D26" s="55" t="s">
        <v>114</v>
      </c>
      <c r="E26" s="55" t="s">
        <v>111</v>
      </c>
      <c r="F26" s="93" t="s">
        <v>94</v>
      </c>
      <c r="G26" s="93" t="s">
        <v>95</v>
      </c>
      <c r="H26" s="94">
        <v>8643</v>
      </c>
      <c r="I26" s="55" t="s">
        <v>37</v>
      </c>
      <c r="J26" s="92" t="s">
        <v>115</v>
      </c>
      <c r="K26" s="93" t="s">
        <v>116</v>
      </c>
      <c r="L26" s="95"/>
    </row>
    <row r="27" spans="1:12" ht="78.75">
      <c r="A27" s="7" t="s">
        <v>117</v>
      </c>
      <c r="B27" s="25" t="s">
        <v>118</v>
      </c>
      <c r="C27" s="25" t="s">
        <v>113</v>
      </c>
      <c r="D27" s="7" t="s">
        <v>119</v>
      </c>
      <c r="E27" s="25" t="s">
        <v>120</v>
      </c>
      <c r="F27" s="25" t="s">
        <v>94</v>
      </c>
      <c r="G27" s="25" t="s">
        <v>95</v>
      </c>
      <c r="H27" s="10">
        <v>1635</v>
      </c>
      <c r="I27" s="7" t="s">
        <v>37</v>
      </c>
      <c r="J27" s="25" t="s">
        <v>121</v>
      </c>
      <c r="K27" s="25" t="s">
        <v>116</v>
      </c>
      <c r="L27" s="2"/>
    </row>
    <row r="28" spans="1:12" ht="39">
      <c r="A28" s="132" t="s">
        <v>34</v>
      </c>
      <c r="B28" s="25" t="s">
        <v>122</v>
      </c>
      <c r="C28" s="25" t="s">
        <v>113</v>
      </c>
      <c r="D28" s="15" t="s">
        <v>123</v>
      </c>
      <c r="E28" s="132" t="s">
        <v>34</v>
      </c>
      <c r="F28" s="25" t="s">
        <v>94</v>
      </c>
      <c r="G28" s="25" t="s">
        <v>95</v>
      </c>
      <c r="H28" s="10">
        <v>90</v>
      </c>
      <c r="I28" s="7" t="s">
        <v>37</v>
      </c>
      <c r="J28" s="25" t="s">
        <v>124</v>
      </c>
      <c r="K28" s="25" t="s">
        <v>116</v>
      </c>
      <c r="L28" s="5"/>
    </row>
    <row r="29" spans="1:12" ht="39">
      <c r="A29" s="133"/>
      <c r="B29" s="25" t="s">
        <v>125</v>
      </c>
      <c r="C29" s="25" t="s">
        <v>113</v>
      </c>
      <c r="D29" s="15" t="s">
        <v>126</v>
      </c>
      <c r="E29" s="133"/>
      <c r="F29" s="25" t="s">
        <v>94</v>
      </c>
      <c r="G29" s="25" t="s">
        <v>95</v>
      </c>
      <c r="H29" s="10">
        <v>368</v>
      </c>
      <c r="I29" s="7" t="s">
        <v>37</v>
      </c>
      <c r="J29" s="25" t="s">
        <v>124</v>
      </c>
      <c r="K29" s="25" t="s">
        <v>116</v>
      </c>
      <c r="L29" s="5"/>
    </row>
    <row r="30" spans="1:12" ht="39">
      <c r="A30" s="133"/>
      <c r="B30" s="25" t="s">
        <v>125</v>
      </c>
      <c r="C30" s="25" t="s">
        <v>113</v>
      </c>
      <c r="D30" s="7" t="s">
        <v>127</v>
      </c>
      <c r="E30" s="133"/>
      <c r="F30" s="25" t="s">
        <v>94</v>
      </c>
      <c r="G30" s="25" t="s">
        <v>95</v>
      </c>
      <c r="H30" s="10">
        <v>378</v>
      </c>
      <c r="I30" s="7" t="s">
        <v>37</v>
      </c>
      <c r="J30" s="25" t="s">
        <v>124</v>
      </c>
      <c r="K30" s="25" t="s">
        <v>116</v>
      </c>
      <c r="L30" s="5"/>
    </row>
    <row r="31" spans="1:12" ht="59.25">
      <c r="A31" s="34" t="s">
        <v>128</v>
      </c>
      <c r="B31" s="35" t="s">
        <v>129</v>
      </c>
      <c r="C31" s="25" t="s">
        <v>113</v>
      </c>
      <c r="D31" s="36" t="s">
        <v>130</v>
      </c>
      <c r="E31" s="34" t="s">
        <v>128</v>
      </c>
      <c r="F31" s="19" t="s">
        <v>94</v>
      </c>
      <c r="G31" s="19" t="s">
        <v>95</v>
      </c>
      <c r="H31" s="10">
        <v>1670</v>
      </c>
      <c r="I31" s="36" t="s">
        <v>131</v>
      </c>
      <c r="J31" s="26" t="s">
        <v>132</v>
      </c>
      <c r="K31" s="25" t="s">
        <v>116</v>
      </c>
      <c r="L31" s="5"/>
    </row>
    <row r="32" spans="1:12" ht="39">
      <c r="A32" s="96" t="s">
        <v>133</v>
      </c>
      <c r="B32" s="97" t="s">
        <v>134</v>
      </c>
      <c r="C32" s="85" t="s">
        <v>113</v>
      </c>
      <c r="D32" s="98" t="s">
        <v>135</v>
      </c>
      <c r="E32" s="77" t="s">
        <v>136</v>
      </c>
      <c r="F32" s="78" t="s">
        <v>94</v>
      </c>
      <c r="G32" s="78" t="s">
        <v>95</v>
      </c>
      <c r="H32" s="87">
        <v>524</v>
      </c>
      <c r="I32" s="79" t="s">
        <v>131</v>
      </c>
      <c r="J32" s="76" t="s">
        <v>137</v>
      </c>
      <c r="K32" s="85" t="s">
        <v>116</v>
      </c>
      <c r="L32" s="90"/>
    </row>
    <row r="33" spans="1:12" ht="39">
      <c r="A33" s="148" t="s">
        <v>138</v>
      </c>
      <c r="B33" s="25" t="s">
        <v>139</v>
      </c>
      <c r="C33" s="33" t="s">
        <v>113</v>
      </c>
      <c r="D33" s="7" t="s">
        <v>119</v>
      </c>
      <c r="E33" s="148" t="s">
        <v>138</v>
      </c>
      <c r="F33" s="19" t="s">
        <v>94</v>
      </c>
      <c r="G33" s="19" t="s">
        <v>95</v>
      </c>
      <c r="H33" s="10">
        <v>17043</v>
      </c>
      <c r="I33" s="36" t="s">
        <v>131</v>
      </c>
      <c r="J33" s="129" t="s">
        <v>140</v>
      </c>
      <c r="K33" s="33" t="s">
        <v>116</v>
      </c>
      <c r="L33" s="5"/>
    </row>
    <row r="34" spans="1:12" ht="57">
      <c r="A34" s="149"/>
      <c r="B34" s="38" t="s">
        <v>141</v>
      </c>
      <c r="C34" s="37" t="s">
        <v>142</v>
      </c>
      <c r="D34" s="7" t="s">
        <v>119</v>
      </c>
      <c r="E34" s="149"/>
      <c r="F34" s="19" t="s">
        <v>94</v>
      </c>
      <c r="G34" s="19" t="s">
        <v>95</v>
      </c>
      <c r="H34" s="10">
        <v>14308</v>
      </c>
      <c r="I34" s="36" t="s">
        <v>143</v>
      </c>
      <c r="J34" s="134"/>
      <c r="K34" s="36" t="s">
        <v>143</v>
      </c>
      <c r="L34" s="7"/>
    </row>
    <row r="35" spans="1:12" ht="63" customHeight="1">
      <c r="A35" s="34" t="s">
        <v>144</v>
      </c>
      <c r="B35" s="82" t="s">
        <v>376</v>
      </c>
      <c r="C35" s="38" t="s">
        <v>145</v>
      </c>
      <c r="D35" s="37" t="s">
        <v>146</v>
      </c>
      <c r="E35" s="37" t="s">
        <v>144</v>
      </c>
      <c r="F35" s="19" t="s">
        <v>94</v>
      </c>
      <c r="G35" s="19" t="s">
        <v>95</v>
      </c>
      <c r="H35" s="10">
        <v>163000</v>
      </c>
      <c r="I35" s="83" t="s">
        <v>147</v>
      </c>
      <c r="J35" s="34" t="s">
        <v>148</v>
      </c>
      <c r="K35" s="34" t="s">
        <v>149</v>
      </c>
      <c r="L35" s="5"/>
    </row>
    <row r="36" spans="1:12" ht="59.25">
      <c r="A36" s="130" t="s">
        <v>150</v>
      </c>
      <c r="B36" s="18" t="s">
        <v>151</v>
      </c>
      <c r="C36" s="25" t="s">
        <v>113</v>
      </c>
      <c r="D36" s="36" t="s">
        <v>152</v>
      </c>
      <c r="E36" s="130" t="s">
        <v>150</v>
      </c>
      <c r="F36" s="19" t="s">
        <v>94</v>
      </c>
      <c r="G36" s="91" t="s">
        <v>153</v>
      </c>
      <c r="H36" s="10">
        <v>2767</v>
      </c>
      <c r="I36" s="36" t="s">
        <v>37</v>
      </c>
      <c r="J36" s="26" t="s">
        <v>154</v>
      </c>
      <c r="K36" s="25" t="s">
        <v>116</v>
      </c>
      <c r="L36" s="5"/>
    </row>
    <row r="37" spans="1:12" ht="39">
      <c r="A37" s="131"/>
      <c r="B37" s="26" t="s">
        <v>155</v>
      </c>
      <c r="C37" s="25" t="s">
        <v>113</v>
      </c>
      <c r="D37" s="36" t="s">
        <v>156</v>
      </c>
      <c r="E37" s="131"/>
      <c r="F37" s="19" t="s">
        <v>94</v>
      </c>
      <c r="G37" s="19" t="s">
        <v>95</v>
      </c>
      <c r="H37" s="10">
        <v>8522</v>
      </c>
      <c r="I37" s="36" t="s">
        <v>37</v>
      </c>
      <c r="J37" s="26" t="s">
        <v>154</v>
      </c>
      <c r="K37" s="25" t="s">
        <v>116</v>
      </c>
      <c r="L37" s="5"/>
    </row>
    <row r="38" spans="1:12" ht="78.75">
      <c r="A38" s="141" t="s">
        <v>157</v>
      </c>
      <c r="B38" s="84" t="s">
        <v>158</v>
      </c>
      <c r="C38" s="85" t="s">
        <v>113</v>
      </c>
      <c r="D38" s="86" t="s">
        <v>159</v>
      </c>
      <c r="E38" s="84" t="s">
        <v>157</v>
      </c>
      <c r="F38" s="78" t="s">
        <v>94</v>
      </c>
      <c r="G38" s="78" t="s">
        <v>95</v>
      </c>
      <c r="H38" s="87">
        <v>1589</v>
      </c>
      <c r="I38" s="88" t="s">
        <v>37</v>
      </c>
      <c r="J38" s="89" t="s">
        <v>160</v>
      </c>
      <c r="K38" s="85" t="s">
        <v>116</v>
      </c>
      <c r="L38" s="90"/>
    </row>
    <row r="39" spans="1:12" ht="87">
      <c r="A39" s="142"/>
      <c r="B39" s="39" t="s">
        <v>161</v>
      </c>
      <c r="C39" s="40" t="s">
        <v>162</v>
      </c>
      <c r="D39" s="41" t="s">
        <v>163</v>
      </c>
      <c r="E39" s="40" t="s">
        <v>164</v>
      </c>
      <c r="F39" s="19" t="s">
        <v>94</v>
      </c>
      <c r="G39" s="19" t="s">
        <v>95</v>
      </c>
      <c r="H39" s="10">
        <v>55340</v>
      </c>
      <c r="I39" s="40" t="s">
        <v>165</v>
      </c>
      <c r="J39" s="81" t="s">
        <v>166</v>
      </c>
      <c r="K39" s="33" t="s">
        <v>116</v>
      </c>
      <c r="L39" s="5"/>
    </row>
    <row r="40" spans="1:12" ht="59.25">
      <c r="A40" s="143" t="s">
        <v>167</v>
      </c>
      <c r="B40" s="40" t="s">
        <v>168</v>
      </c>
      <c r="C40" s="33" t="s">
        <v>113</v>
      </c>
      <c r="D40" s="41" t="s">
        <v>159</v>
      </c>
      <c r="E40" s="144" t="s">
        <v>167</v>
      </c>
      <c r="F40" s="19" t="s">
        <v>94</v>
      </c>
      <c r="G40" s="19" t="s">
        <v>95</v>
      </c>
      <c r="H40" s="10">
        <v>9685</v>
      </c>
      <c r="I40" s="39" t="s">
        <v>169</v>
      </c>
      <c r="J40" s="40" t="s">
        <v>170</v>
      </c>
      <c r="K40" s="40" t="s">
        <v>171</v>
      </c>
      <c r="L40" s="5"/>
    </row>
    <row r="41" spans="1:12" ht="59.25">
      <c r="A41" s="142"/>
      <c r="B41" s="40" t="s">
        <v>172</v>
      </c>
      <c r="C41" s="33" t="s">
        <v>113</v>
      </c>
      <c r="D41" s="39" t="s">
        <v>173</v>
      </c>
      <c r="E41" s="145"/>
      <c r="F41" s="19" t="s">
        <v>94</v>
      </c>
      <c r="G41" s="19" t="s">
        <v>95</v>
      </c>
      <c r="H41" s="10">
        <v>55340</v>
      </c>
      <c r="I41" s="39" t="s">
        <v>174</v>
      </c>
      <c r="J41" s="40" t="s">
        <v>175</v>
      </c>
      <c r="K41" s="33" t="s">
        <v>116</v>
      </c>
      <c r="L41" s="7"/>
    </row>
    <row r="42" spans="1:12" ht="39">
      <c r="A42" s="30" t="s">
        <v>35</v>
      </c>
      <c r="B42" s="40" t="s">
        <v>176</v>
      </c>
      <c r="C42" s="33" t="s">
        <v>113</v>
      </c>
      <c r="D42" s="30" t="s">
        <v>177</v>
      </c>
      <c r="E42" s="30" t="s">
        <v>35</v>
      </c>
      <c r="F42" s="19" t="s">
        <v>94</v>
      </c>
      <c r="G42" s="19" t="s">
        <v>95</v>
      </c>
      <c r="H42" s="10">
        <v>1153</v>
      </c>
      <c r="I42" s="30" t="s">
        <v>37</v>
      </c>
      <c r="J42" s="40" t="s">
        <v>178</v>
      </c>
      <c r="K42" s="33" t="s">
        <v>116</v>
      </c>
      <c r="L42" s="146"/>
    </row>
    <row r="43" spans="1:12" ht="59.25">
      <c r="A43" s="123" t="s">
        <v>39</v>
      </c>
      <c r="B43" s="42" t="s">
        <v>179</v>
      </c>
      <c r="C43" s="33" t="s">
        <v>113</v>
      </c>
      <c r="D43" s="43" t="s">
        <v>180</v>
      </c>
      <c r="E43" s="123" t="s">
        <v>39</v>
      </c>
      <c r="F43" s="19" t="s">
        <v>94</v>
      </c>
      <c r="G43" s="19" t="s">
        <v>95</v>
      </c>
      <c r="H43" s="44">
        <f>75*30</f>
        <v>2250</v>
      </c>
      <c r="I43" s="30" t="s">
        <v>37</v>
      </c>
      <c r="J43" s="45" t="s">
        <v>181</v>
      </c>
      <c r="K43" s="33" t="s">
        <v>116</v>
      </c>
      <c r="L43" s="147"/>
    </row>
    <row r="44" spans="1:12" ht="39">
      <c r="A44" s="118"/>
      <c r="B44" s="46" t="s">
        <v>182</v>
      </c>
      <c r="C44" s="33" t="s">
        <v>113</v>
      </c>
      <c r="D44" s="43" t="s">
        <v>183</v>
      </c>
      <c r="E44" s="118"/>
      <c r="F44" s="19" t="s">
        <v>94</v>
      </c>
      <c r="G44" s="19" t="s">
        <v>95</v>
      </c>
      <c r="H44" s="44">
        <f>75*30</f>
        <v>2250</v>
      </c>
      <c r="I44" s="30" t="s">
        <v>37</v>
      </c>
      <c r="J44" s="45" t="s">
        <v>181</v>
      </c>
      <c r="K44" s="33" t="s">
        <v>116</v>
      </c>
      <c r="L44" s="7"/>
    </row>
    <row r="45" spans="1:12" ht="39">
      <c r="A45" s="118"/>
      <c r="B45" s="42" t="s">
        <v>184</v>
      </c>
      <c r="C45" s="33" t="s">
        <v>113</v>
      </c>
      <c r="D45" s="43" t="s">
        <v>185</v>
      </c>
      <c r="E45" s="118"/>
      <c r="F45" s="19" t="s">
        <v>94</v>
      </c>
      <c r="G45" s="19" t="s">
        <v>95</v>
      </c>
      <c r="H45" s="44">
        <f>75*30</f>
        <v>2250</v>
      </c>
      <c r="I45" s="30" t="s">
        <v>37</v>
      </c>
      <c r="J45" s="45" t="s">
        <v>186</v>
      </c>
      <c r="K45" s="33" t="s">
        <v>116</v>
      </c>
      <c r="L45" s="7"/>
    </row>
    <row r="46" spans="1:12" ht="39">
      <c r="A46" s="118"/>
      <c r="B46" s="42" t="s">
        <v>187</v>
      </c>
      <c r="C46" s="33" t="s">
        <v>113</v>
      </c>
      <c r="D46" s="43" t="s">
        <v>188</v>
      </c>
      <c r="E46" s="118"/>
      <c r="F46" s="19" t="s">
        <v>94</v>
      </c>
      <c r="G46" s="19" t="s">
        <v>95</v>
      </c>
      <c r="H46" s="44">
        <f>45*30</f>
        <v>1350</v>
      </c>
      <c r="I46" s="30" t="s">
        <v>37</v>
      </c>
      <c r="J46" s="45" t="s">
        <v>181</v>
      </c>
      <c r="K46" s="33" t="s">
        <v>116</v>
      </c>
      <c r="L46" s="7"/>
    </row>
    <row r="47" spans="1:12" ht="39">
      <c r="A47" s="119"/>
      <c r="B47" s="46" t="s">
        <v>189</v>
      </c>
      <c r="C47" s="33" t="s">
        <v>113</v>
      </c>
      <c r="D47" s="43" t="s">
        <v>190</v>
      </c>
      <c r="E47" s="119"/>
      <c r="F47" s="19" t="s">
        <v>94</v>
      </c>
      <c r="G47" s="19" t="s">
        <v>95</v>
      </c>
      <c r="H47" s="44">
        <f>45*30</f>
        <v>1350</v>
      </c>
      <c r="I47" s="30" t="s">
        <v>37</v>
      </c>
      <c r="J47" s="47" t="s">
        <v>191</v>
      </c>
      <c r="K47" s="33" t="s">
        <v>116</v>
      </c>
      <c r="L47" s="9"/>
    </row>
    <row r="48" spans="1:12" ht="51">
      <c r="A48" s="138" t="s">
        <v>192</v>
      </c>
      <c r="B48" s="42" t="s">
        <v>193</v>
      </c>
      <c r="C48" s="42" t="s">
        <v>76</v>
      </c>
      <c r="D48" s="43" t="s">
        <v>194</v>
      </c>
      <c r="E48" s="138" t="s">
        <v>192</v>
      </c>
      <c r="F48" s="19" t="s">
        <v>94</v>
      </c>
      <c r="G48" s="19" t="s">
        <v>95</v>
      </c>
      <c r="H48" s="48">
        <f>177.5*30</f>
        <v>5325</v>
      </c>
      <c r="I48" s="99" t="s">
        <v>377</v>
      </c>
      <c r="J48" s="49" t="s">
        <v>196</v>
      </c>
      <c r="K48" s="47" t="s">
        <v>195</v>
      </c>
      <c r="L48" s="15"/>
    </row>
    <row r="49" spans="1:12" ht="68.25">
      <c r="A49" s="139"/>
      <c r="B49" s="42" t="s">
        <v>193</v>
      </c>
      <c r="C49" s="42" t="s">
        <v>76</v>
      </c>
      <c r="D49" s="43" t="s">
        <v>197</v>
      </c>
      <c r="E49" s="139"/>
      <c r="F49" s="19" t="s">
        <v>94</v>
      </c>
      <c r="G49" s="19" t="s">
        <v>95</v>
      </c>
      <c r="H49" s="48">
        <f>126.56*30</f>
        <v>3796.8</v>
      </c>
      <c r="I49" s="100" t="s">
        <v>378</v>
      </c>
      <c r="J49" s="49" t="s">
        <v>196</v>
      </c>
      <c r="K49" s="47" t="s">
        <v>198</v>
      </c>
      <c r="L49" s="15"/>
    </row>
    <row r="50" spans="1:12" ht="51">
      <c r="A50" s="139"/>
      <c r="B50" s="42" t="s">
        <v>193</v>
      </c>
      <c r="C50" s="42" t="s">
        <v>76</v>
      </c>
      <c r="D50" s="43" t="s">
        <v>194</v>
      </c>
      <c r="E50" s="139"/>
      <c r="F50" s="19" t="s">
        <v>94</v>
      </c>
      <c r="G50" s="19" t="s">
        <v>95</v>
      </c>
      <c r="H50" s="48">
        <f>140.62*30</f>
        <v>4218.6</v>
      </c>
      <c r="I50" s="99" t="s">
        <v>379</v>
      </c>
      <c r="J50" s="49" t="s">
        <v>196</v>
      </c>
      <c r="K50" s="47" t="s">
        <v>199</v>
      </c>
      <c r="L50" s="15"/>
    </row>
    <row r="51" spans="1:12" ht="39">
      <c r="A51" s="140"/>
      <c r="B51" s="42" t="s">
        <v>193</v>
      </c>
      <c r="C51" s="42" t="s">
        <v>76</v>
      </c>
      <c r="D51" s="43" t="s">
        <v>194</v>
      </c>
      <c r="E51" s="140"/>
      <c r="F51" s="19" t="s">
        <v>94</v>
      </c>
      <c r="G51" s="19" t="s">
        <v>95</v>
      </c>
      <c r="H51" s="48">
        <f>67.5*30</f>
        <v>2025</v>
      </c>
      <c r="I51" s="99" t="s">
        <v>380</v>
      </c>
      <c r="J51" s="49" t="s">
        <v>196</v>
      </c>
      <c r="K51" s="47" t="s">
        <v>200</v>
      </c>
      <c r="L51" s="15"/>
    </row>
    <row r="52" spans="1:12" ht="192">
      <c r="A52" s="42" t="s">
        <v>201</v>
      </c>
      <c r="B52" s="50" t="s">
        <v>202</v>
      </c>
      <c r="C52" s="46" t="s">
        <v>162</v>
      </c>
      <c r="D52" s="43" t="s">
        <v>203</v>
      </c>
      <c r="E52" s="42" t="s">
        <v>201</v>
      </c>
      <c r="F52" s="19" t="s">
        <v>94</v>
      </c>
      <c r="G52" s="51" t="s">
        <v>153</v>
      </c>
      <c r="H52" s="48">
        <v>113753</v>
      </c>
      <c r="I52" s="52" t="s">
        <v>381</v>
      </c>
      <c r="J52" s="53" t="s">
        <v>205</v>
      </c>
      <c r="K52" s="52" t="s">
        <v>204</v>
      </c>
      <c r="L52" s="54"/>
    </row>
    <row r="53" spans="1:12" ht="59.25">
      <c r="A53" s="56" t="s">
        <v>42</v>
      </c>
      <c r="B53" s="102" t="s">
        <v>206</v>
      </c>
      <c r="C53" s="93" t="s">
        <v>113</v>
      </c>
      <c r="D53" s="103" t="s">
        <v>207</v>
      </c>
      <c r="E53" s="56" t="s">
        <v>42</v>
      </c>
      <c r="F53" s="74" t="s">
        <v>94</v>
      </c>
      <c r="G53" s="74" t="s">
        <v>95</v>
      </c>
      <c r="H53" s="104">
        <f>8.05*30</f>
        <v>241.50000000000003</v>
      </c>
      <c r="I53" s="105" t="s">
        <v>37</v>
      </c>
      <c r="J53" s="106" t="s">
        <v>208</v>
      </c>
      <c r="K53" s="93" t="s">
        <v>116</v>
      </c>
      <c r="L53" s="7"/>
    </row>
    <row r="54" spans="1:12" ht="63" customHeight="1">
      <c r="A54" s="124" t="s">
        <v>209</v>
      </c>
      <c r="B54" s="34" t="s">
        <v>210</v>
      </c>
      <c r="C54" s="83" t="s">
        <v>211</v>
      </c>
      <c r="D54" s="18" t="s">
        <v>212</v>
      </c>
      <c r="E54" s="124" t="s">
        <v>213</v>
      </c>
      <c r="F54" s="57" t="s">
        <v>94</v>
      </c>
      <c r="G54" s="37" t="s">
        <v>153</v>
      </c>
      <c r="H54" s="136">
        <v>3490000</v>
      </c>
      <c r="I54" s="134" t="s">
        <v>214</v>
      </c>
      <c r="J54" s="37" t="s">
        <v>215</v>
      </c>
      <c r="K54" s="26" t="s">
        <v>216</v>
      </c>
      <c r="L54" s="107"/>
    </row>
    <row r="55" spans="1:12" ht="69">
      <c r="A55" s="125"/>
      <c r="B55" s="34" t="s">
        <v>210</v>
      </c>
      <c r="C55" s="83" t="s">
        <v>217</v>
      </c>
      <c r="D55" s="18" t="s">
        <v>218</v>
      </c>
      <c r="E55" s="131"/>
      <c r="F55" s="57" t="s">
        <v>94</v>
      </c>
      <c r="G55" s="34" t="s">
        <v>153</v>
      </c>
      <c r="H55" s="137"/>
      <c r="I55" s="131"/>
      <c r="J55" s="34" t="s">
        <v>219</v>
      </c>
      <c r="K55" s="59" t="s">
        <v>220</v>
      </c>
      <c r="L55" s="107"/>
    </row>
    <row r="56" spans="1:12" ht="69">
      <c r="A56" s="125"/>
      <c r="B56" s="34" t="s">
        <v>210</v>
      </c>
      <c r="C56" s="83" t="s">
        <v>221</v>
      </c>
      <c r="D56" s="26" t="s">
        <v>382</v>
      </c>
      <c r="E56" s="131"/>
      <c r="F56" s="57" t="s">
        <v>94</v>
      </c>
      <c r="G56" s="37" t="s">
        <v>153</v>
      </c>
      <c r="H56" s="137"/>
      <c r="I56" s="131"/>
      <c r="J56" s="34" t="s">
        <v>219</v>
      </c>
      <c r="K56" s="26" t="s">
        <v>222</v>
      </c>
      <c r="L56" s="107"/>
    </row>
    <row r="57" spans="1:12" ht="59.25">
      <c r="A57" s="124" t="s">
        <v>209</v>
      </c>
      <c r="B57" s="36" t="s">
        <v>105</v>
      </c>
      <c r="C57" s="60" t="s">
        <v>223</v>
      </c>
      <c r="D57" s="36" t="s">
        <v>224</v>
      </c>
      <c r="E57" s="132" t="s">
        <v>107</v>
      </c>
      <c r="F57" s="57" t="s">
        <v>94</v>
      </c>
      <c r="G57" s="36" t="s">
        <v>96</v>
      </c>
      <c r="H57" s="101">
        <v>2333400</v>
      </c>
      <c r="I57" s="15" t="s">
        <v>108</v>
      </c>
      <c r="J57" s="7" t="s">
        <v>225</v>
      </c>
      <c r="K57" s="7" t="s">
        <v>226</v>
      </c>
      <c r="L57" s="107"/>
    </row>
    <row r="58" spans="1:12" ht="59.25">
      <c r="A58" s="126"/>
      <c r="B58" s="34" t="s">
        <v>227</v>
      </c>
      <c r="C58" s="25" t="s">
        <v>113</v>
      </c>
      <c r="D58" s="15" t="s">
        <v>228</v>
      </c>
      <c r="E58" s="133"/>
      <c r="F58" s="57" t="s">
        <v>94</v>
      </c>
      <c r="G58" s="36" t="s">
        <v>229</v>
      </c>
      <c r="H58" s="61">
        <v>902500</v>
      </c>
      <c r="I58" s="7" t="s">
        <v>230</v>
      </c>
      <c r="J58" s="37" t="s">
        <v>231</v>
      </c>
      <c r="K58" s="37" t="s">
        <v>232</v>
      </c>
      <c r="L58" s="107"/>
    </row>
    <row r="59" spans="1:12" ht="78.75">
      <c r="A59" s="124" t="s">
        <v>209</v>
      </c>
      <c r="B59" s="132" t="s">
        <v>233</v>
      </c>
      <c r="C59" s="25" t="s">
        <v>113</v>
      </c>
      <c r="D59" s="36" t="s">
        <v>234</v>
      </c>
      <c r="E59" s="127" t="s">
        <v>235</v>
      </c>
      <c r="F59" s="15" t="s">
        <v>236</v>
      </c>
      <c r="G59" s="36" t="s">
        <v>96</v>
      </c>
      <c r="H59" s="61">
        <v>735000</v>
      </c>
      <c r="I59" s="7" t="s">
        <v>237</v>
      </c>
      <c r="J59" s="58" t="s">
        <v>238</v>
      </c>
      <c r="K59" s="7" t="s">
        <v>239</v>
      </c>
      <c r="L59" s="107"/>
    </row>
    <row r="60" spans="1:12" ht="59.25">
      <c r="A60" s="122"/>
      <c r="B60" s="122"/>
      <c r="C60" s="25" t="s">
        <v>113</v>
      </c>
      <c r="D60" s="7" t="s">
        <v>240</v>
      </c>
      <c r="E60" s="128"/>
      <c r="F60" s="15" t="s">
        <v>236</v>
      </c>
      <c r="G60" s="36" t="s">
        <v>96</v>
      </c>
      <c r="H60" s="61">
        <v>99750</v>
      </c>
      <c r="I60" s="7" t="s">
        <v>241</v>
      </c>
      <c r="J60" s="58" t="s">
        <v>242</v>
      </c>
      <c r="K60" s="7" t="s">
        <v>243</v>
      </c>
      <c r="L60" s="107"/>
    </row>
    <row r="61" spans="1:12" ht="39">
      <c r="A61" s="122"/>
      <c r="B61" s="36" t="s">
        <v>244</v>
      </c>
      <c r="C61" s="36" t="s">
        <v>245</v>
      </c>
      <c r="D61" s="36" t="s">
        <v>234</v>
      </c>
      <c r="E61" s="121"/>
      <c r="F61" s="57" t="s">
        <v>94</v>
      </c>
      <c r="G61" s="36" t="s">
        <v>96</v>
      </c>
      <c r="H61" s="62">
        <v>12800</v>
      </c>
      <c r="I61" s="135" t="s">
        <v>246</v>
      </c>
      <c r="J61" s="124" t="s">
        <v>247</v>
      </c>
      <c r="K61" s="7" t="s">
        <v>239</v>
      </c>
      <c r="L61" s="107"/>
    </row>
    <row r="62" spans="1:12" ht="39">
      <c r="A62" s="122"/>
      <c r="B62" s="36" t="s">
        <v>248</v>
      </c>
      <c r="C62" s="36" t="s">
        <v>245</v>
      </c>
      <c r="D62" s="36" t="s">
        <v>234</v>
      </c>
      <c r="E62" s="121"/>
      <c r="F62" s="57" t="s">
        <v>94</v>
      </c>
      <c r="G62" s="36" t="s">
        <v>96</v>
      </c>
      <c r="H62" s="62">
        <v>12800</v>
      </c>
      <c r="I62" s="126"/>
      <c r="J62" s="125"/>
      <c r="K62" s="36" t="s">
        <v>249</v>
      </c>
      <c r="L62" s="107"/>
    </row>
    <row r="63" spans="1:12" ht="39">
      <c r="A63" s="122"/>
      <c r="B63" s="36" t="s">
        <v>250</v>
      </c>
      <c r="C63" s="36" t="s">
        <v>245</v>
      </c>
      <c r="D63" s="36" t="s">
        <v>234</v>
      </c>
      <c r="E63" s="121"/>
      <c r="F63" s="57" t="s">
        <v>94</v>
      </c>
      <c r="G63" s="36" t="s">
        <v>96</v>
      </c>
      <c r="H63" s="62">
        <v>12800</v>
      </c>
      <c r="I63" s="126"/>
      <c r="J63" s="125"/>
      <c r="K63" s="7" t="s">
        <v>239</v>
      </c>
      <c r="L63" s="107"/>
    </row>
    <row r="64" spans="1:12" ht="39">
      <c r="A64" s="122"/>
      <c r="B64" s="36" t="s">
        <v>251</v>
      </c>
      <c r="C64" s="36" t="s">
        <v>245</v>
      </c>
      <c r="D64" s="36" t="s">
        <v>234</v>
      </c>
      <c r="E64" s="121"/>
      <c r="F64" s="57" t="s">
        <v>94</v>
      </c>
      <c r="G64" s="36" t="s">
        <v>96</v>
      </c>
      <c r="H64" s="62">
        <v>12800</v>
      </c>
      <c r="I64" s="126"/>
      <c r="J64" s="125"/>
      <c r="K64" s="7" t="s">
        <v>239</v>
      </c>
      <c r="L64" s="107"/>
    </row>
    <row r="65" spans="1:12" ht="39">
      <c r="A65" s="122"/>
      <c r="B65" s="36" t="s">
        <v>252</v>
      </c>
      <c r="C65" s="36" t="s">
        <v>245</v>
      </c>
      <c r="D65" s="36" t="s">
        <v>234</v>
      </c>
      <c r="E65" s="121"/>
      <c r="F65" s="57" t="s">
        <v>94</v>
      </c>
      <c r="G65" s="36" t="s">
        <v>96</v>
      </c>
      <c r="H65" s="62">
        <v>12800</v>
      </c>
      <c r="I65" s="126"/>
      <c r="J65" s="125"/>
      <c r="K65" s="7" t="s">
        <v>239</v>
      </c>
      <c r="L65" s="107"/>
    </row>
    <row r="66" spans="1:12" ht="59.25">
      <c r="A66" s="26" t="s">
        <v>253</v>
      </c>
      <c r="B66" s="34" t="s">
        <v>254</v>
      </c>
      <c r="C66" s="25" t="s">
        <v>113</v>
      </c>
      <c r="D66" s="7" t="s">
        <v>255</v>
      </c>
      <c r="E66" s="26" t="s">
        <v>253</v>
      </c>
      <c r="F66" s="25" t="s">
        <v>94</v>
      </c>
      <c r="G66" s="25" t="s">
        <v>95</v>
      </c>
      <c r="H66" s="62">
        <v>1830</v>
      </c>
      <c r="I66" s="7" t="s">
        <v>37</v>
      </c>
      <c r="J66" s="35" t="s">
        <v>256</v>
      </c>
      <c r="K66" s="25" t="s">
        <v>116</v>
      </c>
      <c r="L66" s="107"/>
    </row>
    <row r="67" spans="1:12" ht="45" customHeight="1">
      <c r="A67" s="129" t="s">
        <v>257</v>
      </c>
      <c r="B67" s="36" t="s">
        <v>258</v>
      </c>
      <c r="C67" s="25" t="s">
        <v>113</v>
      </c>
      <c r="D67" s="36" t="s">
        <v>259</v>
      </c>
      <c r="E67" s="129" t="s">
        <v>257</v>
      </c>
      <c r="F67" s="25" t="s">
        <v>94</v>
      </c>
      <c r="G67" s="25" t="s">
        <v>95</v>
      </c>
      <c r="H67" s="64">
        <v>460</v>
      </c>
      <c r="I67" s="7" t="s">
        <v>37</v>
      </c>
      <c r="J67" s="115" t="s">
        <v>260</v>
      </c>
      <c r="K67" s="36" t="s">
        <v>261</v>
      </c>
      <c r="L67" s="107"/>
    </row>
    <row r="68" spans="1:12" ht="94.5" customHeight="1">
      <c r="A68" s="125"/>
      <c r="B68" s="18" t="s">
        <v>262</v>
      </c>
      <c r="C68" s="25" t="s">
        <v>113</v>
      </c>
      <c r="D68" s="36" t="s">
        <v>263</v>
      </c>
      <c r="E68" s="125"/>
      <c r="F68" s="25" t="s">
        <v>94</v>
      </c>
      <c r="G68" s="25" t="s">
        <v>95</v>
      </c>
      <c r="H68" s="64">
        <v>620</v>
      </c>
      <c r="I68" s="7" t="s">
        <v>37</v>
      </c>
      <c r="J68" s="116"/>
      <c r="K68" s="34" t="s">
        <v>264</v>
      </c>
      <c r="L68" s="107"/>
    </row>
    <row r="69" spans="1:12" ht="90" customHeight="1">
      <c r="A69" s="129" t="s">
        <v>257</v>
      </c>
      <c r="B69" s="112" t="s">
        <v>385</v>
      </c>
      <c r="C69" s="25" t="s">
        <v>113</v>
      </c>
      <c r="D69" s="36" t="s">
        <v>265</v>
      </c>
      <c r="E69" s="129" t="s">
        <v>257</v>
      </c>
      <c r="F69" s="25" t="s">
        <v>94</v>
      </c>
      <c r="G69" s="25" t="s">
        <v>95</v>
      </c>
      <c r="H69" s="64">
        <v>380</v>
      </c>
      <c r="I69" s="7" t="s">
        <v>37</v>
      </c>
      <c r="J69" s="109" t="s">
        <v>260</v>
      </c>
      <c r="K69" s="34" t="s">
        <v>264</v>
      </c>
      <c r="L69" s="107"/>
    </row>
    <row r="70" spans="1:12" ht="78" customHeight="1">
      <c r="A70" s="125"/>
      <c r="B70" s="18" t="s">
        <v>266</v>
      </c>
      <c r="C70" s="26" t="s">
        <v>267</v>
      </c>
      <c r="D70" s="108" t="s">
        <v>268</v>
      </c>
      <c r="E70" s="125"/>
      <c r="F70" s="25" t="s">
        <v>94</v>
      </c>
      <c r="G70" s="25" t="s">
        <v>95</v>
      </c>
      <c r="H70" s="65">
        <v>41000</v>
      </c>
      <c r="I70" s="36" t="s">
        <v>269</v>
      </c>
      <c r="J70" s="18" t="s">
        <v>270</v>
      </c>
      <c r="K70" s="26" t="s">
        <v>271</v>
      </c>
      <c r="L70" s="107"/>
    </row>
    <row r="71" spans="1:12" ht="59.25">
      <c r="A71" s="7" t="s">
        <v>111</v>
      </c>
      <c r="B71" s="35" t="s">
        <v>112</v>
      </c>
      <c r="C71" s="25" t="s">
        <v>113</v>
      </c>
      <c r="D71" s="7" t="s">
        <v>272</v>
      </c>
      <c r="E71" s="7" t="s">
        <v>111</v>
      </c>
      <c r="F71" s="25" t="s">
        <v>94</v>
      </c>
      <c r="G71" s="25" t="s">
        <v>95</v>
      </c>
      <c r="H71" s="10">
        <v>8970</v>
      </c>
      <c r="I71" s="7" t="s">
        <v>37</v>
      </c>
      <c r="J71" s="35" t="s">
        <v>273</v>
      </c>
      <c r="K71" s="25" t="s">
        <v>116</v>
      </c>
      <c r="L71" s="107"/>
    </row>
    <row r="72" spans="1:12" ht="69">
      <c r="A72" s="7" t="s">
        <v>117</v>
      </c>
      <c r="B72" s="25" t="s">
        <v>274</v>
      </c>
      <c r="C72" s="25" t="s">
        <v>113</v>
      </c>
      <c r="D72" s="36" t="s">
        <v>275</v>
      </c>
      <c r="E72" s="25" t="s">
        <v>120</v>
      </c>
      <c r="F72" s="25" t="s">
        <v>94</v>
      </c>
      <c r="G72" s="25" t="s">
        <v>95</v>
      </c>
      <c r="H72" s="10">
        <v>2820</v>
      </c>
      <c r="I72" s="7" t="s">
        <v>37</v>
      </c>
      <c r="J72" s="113" t="s">
        <v>276</v>
      </c>
      <c r="K72" s="25" t="s">
        <v>116</v>
      </c>
      <c r="L72" s="107"/>
    </row>
    <row r="73" spans="1:12" ht="39">
      <c r="A73" s="132" t="s">
        <v>34</v>
      </c>
      <c r="B73" s="25" t="s">
        <v>125</v>
      </c>
      <c r="C73" s="25" t="s">
        <v>113</v>
      </c>
      <c r="D73" s="63" t="s">
        <v>277</v>
      </c>
      <c r="E73" s="132" t="s">
        <v>34</v>
      </c>
      <c r="F73" s="25" t="s">
        <v>94</v>
      </c>
      <c r="G73" s="25" t="s">
        <v>95</v>
      </c>
      <c r="H73" s="10">
        <v>380</v>
      </c>
      <c r="I73" s="7" t="s">
        <v>37</v>
      </c>
      <c r="J73" s="25" t="s">
        <v>124</v>
      </c>
      <c r="K73" s="25" t="s">
        <v>116</v>
      </c>
      <c r="L73" s="107"/>
    </row>
    <row r="74" spans="1:12" ht="39">
      <c r="A74" s="133"/>
      <c r="B74" s="25" t="s">
        <v>210</v>
      </c>
      <c r="C74" s="25" t="s">
        <v>113</v>
      </c>
      <c r="D74" s="7" t="s">
        <v>278</v>
      </c>
      <c r="E74" s="133"/>
      <c r="F74" s="25" t="s">
        <v>94</v>
      </c>
      <c r="G74" s="25" t="s">
        <v>95</v>
      </c>
      <c r="H74" s="10">
        <v>60</v>
      </c>
      <c r="I74" s="7" t="s">
        <v>37</v>
      </c>
      <c r="J74" s="25" t="s">
        <v>124</v>
      </c>
      <c r="K74" s="25" t="s">
        <v>116</v>
      </c>
      <c r="L74" s="107"/>
    </row>
    <row r="75" spans="1:12" ht="59.25">
      <c r="A75" s="34" t="s">
        <v>128</v>
      </c>
      <c r="B75" s="35" t="s">
        <v>129</v>
      </c>
      <c r="C75" s="25" t="s">
        <v>113</v>
      </c>
      <c r="D75" s="36" t="s">
        <v>279</v>
      </c>
      <c r="E75" s="34" t="s">
        <v>128</v>
      </c>
      <c r="F75" s="19" t="s">
        <v>94</v>
      </c>
      <c r="G75" s="19" t="s">
        <v>95</v>
      </c>
      <c r="H75" s="10">
        <v>1300</v>
      </c>
      <c r="I75" s="36" t="s">
        <v>131</v>
      </c>
      <c r="J75" s="26" t="s">
        <v>132</v>
      </c>
      <c r="K75" s="25" t="s">
        <v>116</v>
      </c>
      <c r="L75" s="107"/>
    </row>
    <row r="76" spans="1:12" ht="39">
      <c r="A76" s="34" t="s">
        <v>133</v>
      </c>
      <c r="B76" s="25" t="s">
        <v>280</v>
      </c>
      <c r="C76" s="25" t="s">
        <v>113</v>
      </c>
      <c r="D76" s="36" t="s">
        <v>281</v>
      </c>
      <c r="E76" s="25" t="s">
        <v>136</v>
      </c>
      <c r="F76" s="19" t="s">
        <v>94</v>
      </c>
      <c r="G76" s="19" t="s">
        <v>95</v>
      </c>
      <c r="H76" s="10">
        <v>490</v>
      </c>
      <c r="I76" s="36" t="s">
        <v>131</v>
      </c>
      <c r="J76" s="26" t="s">
        <v>282</v>
      </c>
      <c r="K76" s="25" t="s">
        <v>116</v>
      </c>
      <c r="L76" s="107"/>
    </row>
    <row r="77" spans="1:12" ht="39">
      <c r="A77" s="124" t="s">
        <v>138</v>
      </c>
      <c r="B77" s="25" t="s">
        <v>139</v>
      </c>
      <c r="C77" s="25" t="s">
        <v>113</v>
      </c>
      <c r="D77" s="36" t="s">
        <v>275</v>
      </c>
      <c r="E77" s="124" t="s">
        <v>138</v>
      </c>
      <c r="F77" s="19" t="s">
        <v>94</v>
      </c>
      <c r="G77" s="19" t="s">
        <v>95</v>
      </c>
      <c r="H77" s="10">
        <v>15660</v>
      </c>
      <c r="I77" s="36" t="s">
        <v>131</v>
      </c>
      <c r="J77" s="129" t="s">
        <v>140</v>
      </c>
      <c r="K77" s="25" t="s">
        <v>116</v>
      </c>
      <c r="L77" s="107"/>
    </row>
    <row r="78" spans="1:12" ht="42" customHeight="1">
      <c r="A78" s="131"/>
      <c r="B78" s="38" t="s">
        <v>141</v>
      </c>
      <c r="C78" s="37" t="s">
        <v>142</v>
      </c>
      <c r="D78" s="36" t="s">
        <v>275</v>
      </c>
      <c r="E78" s="131"/>
      <c r="F78" s="19" t="s">
        <v>94</v>
      </c>
      <c r="G78" s="19" t="s">
        <v>95</v>
      </c>
      <c r="H78" s="10">
        <v>14310</v>
      </c>
      <c r="I78" s="36" t="s">
        <v>143</v>
      </c>
      <c r="J78" s="134"/>
      <c r="K78" s="36" t="s">
        <v>143</v>
      </c>
      <c r="L78" s="107"/>
    </row>
    <row r="79" spans="1:12" ht="69">
      <c r="A79" s="134" t="s">
        <v>283</v>
      </c>
      <c r="B79" s="110" t="s">
        <v>383</v>
      </c>
      <c r="C79" s="25" t="s">
        <v>113</v>
      </c>
      <c r="D79" s="36" t="s">
        <v>284</v>
      </c>
      <c r="E79" s="134" t="s">
        <v>283</v>
      </c>
      <c r="F79" s="19" t="s">
        <v>94</v>
      </c>
      <c r="G79" s="19" t="s">
        <v>95</v>
      </c>
      <c r="H79" s="64">
        <v>700</v>
      </c>
      <c r="I79" s="36" t="s">
        <v>131</v>
      </c>
      <c r="J79" s="26" t="s">
        <v>285</v>
      </c>
      <c r="K79" s="25" t="s">
        <v>116</v>
      </c>
      <c r="L79" s="107"/>
    </row>
    <row r="80" spans="1:12" ht="51.75">
      <c r="A80" s="131"/>
      <c r="B80" s="111" t="s">
        <v>384</v>
      </c>
      <c r="C80" s="25" t="s">
        <v>113</v>
      </c>
      <c r="D80" s="36" t="s">
        <v>286</v>
      </c>
      <c r="E80" s="131"/>
      <c r="F80" s="19" t="s">
        <v>94</v>
      </c>
      <c r="G80" s="19" t="s">
        <v>95</v>
      </c>
      <c r="H80" s="64">
        <v>800</v>
      </c>
      <c r="I80" s="36" t="s">
        <v>131</v>
      </c>
      <c r="J80" s="26" t="s">
        <v>287</v>
      </c>
      <c r="K80" s="25" t="s">
        <v>116</v>
      </c>
      <c r="L80" s="107"/>
    </row>
    <row r="81" spans="1:12" ht="45.75" customHeight="1">
      <c r="A81" s="36" t="s">
        <v>288</v>
      </c>
      <c r="B81" s="34" t="s">
        <v>289</v>
      </c>
      <c r="C81" s="36" t="s">
        <v>290</v>
      </c>
      <c r="D81" s="36" t="s">
        <v>291</v>
      </c>
      <c r="E81" s="36" t="s">
        <v>288</v>
      </c>
      <c r="F81" s="19" t="s">
        <v>94</v>
      </c>
      <c r="G81" s="19" t="s">
        <v>95</v>
      </c>
      <c r="H81" s="65">
        <v>22900</v>
      </c>
      <c r="I81" s="114" t="s">
        <v>292</v>
      </c>
      <c r="J81" s="25" t="s">
        <v>293</v>
      </c>
      <c r="K81" s="36" t="s">
        <v>292</v>
      </c>
      <c r="L81" s="107"/>
    </row>
    <row r="82" spans="1:12" ht="39">
      <c r="A82" s="26" t="s">
        <v>294</v>
      </c>
      <c r="B82" s="34" t="s">
        <v>295</v>
      </c>
      <c r="C82" s="25" t="s">
        <v>113</v>
      </c>
      <c r="D82" s="36" t="s">
        <v>296</v>
      </c>
      <c r="E82" s="26" t="s">
        <v>294</v>
      </c>
      <c r="F82" s="19" t="s">
        <v>94</v>
      </c>
      <c r="G82" s="19" t="s">
        <v>95</v>
      </c>
      <c r="H82" s="65">
        <v>1960</v>
      </c>
      <c r="I82" s="36" t="s">
        <v>131</v>
      </c>
      <c r="J82" s="26" t="s">
        <v>287</v>
      </c>
      <c r="K82" s="25" t="s">
        <v>116</v>
      </c>
      <c r="L82" s="107"/>
    </row>
    <row r="83" spans="1:12" ht="59.25">
      <c r="A83" s="130" t="s">
        <v>150</v>
      </c>
      <c r="B83" s="18" t="s">
        <v>151</v>
      </c>
      <c r="C83" s="25" t="s">
        <v>113</v>
      </c>
      <c r="D83" s="36" t="s">
        <v>297</v>
      </c>
      <c r="E83" s="130" t="s">
        <v>150</v>
      </c>
      <c r="F83" s="19" t="s">
        <v>94</v>
      </c>
      <c r="G83" s="66" t="s">
        <v>153</v>
      </c>
      <c r="H83" s="10">
        <v>410</v>
      </c>
      <c r="I83" s="36" t="s">
        <v>37</v>
      </c>
      <c r="J83" s="26" t="s">
        <v>154</v>
      </c>
      <c r="K83" s="25" t="s">
        <v>116</v>
      </c>
      <c r="L83" s="107"/>
    </row>
    <row r="84" spans="1:12" ht="39">
      <c r="A84" s="131"/>
      <c r="B84" s="26" t="s">
        <v>155</v>
      </c>
      <c r="C84" s="25" t="s">
        <v>113</v>
      </c>
      <c r="D84" s="36" t="s">
        <v>298</v>
      </c>
      <c r="E84" s="131"/>
      <c r="F84" s="19" t="s">
        <v>94</v>
      </c>
      <c r="G84" s="19" t="s">
        <v>95</v>
      </c>
      <c r="H84" s="10">
        <v>14530</v>
      </c>
      <c r="I84" s="36" t="s">
        <v>37</v>
      </c>
      <c r="J84" s="26" t="s">
        <v>154</v>
      </c>
      <c r="K84" s="25" t="s">
        <v>116</v>
      </c>
      <c r="L84" s="107"/>
    </row>
    <row r="85" spans="1:12" ht="63" customHeight="1">
      <c r="A85" s="130" t="s">
        <v>299</v>
      </c>
      <c r="B85" s="129" t="s">
        <v>300</v>
      </c>
      <c r="C85" s="18" t="s">
        <v>76</v>
      </c>
      <c r="D85" s="36" t="s">
        <v>301</v>
      </c>
      <c r="E85" s="130" t="s">
        <v>299</v>
      </c>
      <c r="F85" s="67" t="s">
        <v>236</v>
      </c>
      <c r="G85" s="68" t="s">
        <v>302</v>
      </c>
      <c r="H85" s="69">
        <v>166200</v>
      </c>
      <c r="I85" s="26" t="s">
        <v>303</v>
      </c>
      <c r="J85" s="26" t="s">
        <v>304</v>
      </c>
      <c r="K85" s="26" t="s">
        <v>303</v>
      </c>
      <c r="L85" s="107"/>
    </row>
    <row r="86" spans="1:12" ht="59.25">
      <c r="A86" s="131"/>
      <c r="B86" s="131"/>
      <c r="C86" s="18" t="s">
        <v>76</v>
      </c>
      <c r="D86" s="36" t="s">
        <v>301</v>
      </c>
      <c r="E86" s="131"/>
      <c r="F86" s="67" t="s">
        <v>236</v>
      </c>
      <c r="G86" s="70" t="s">
        <v>229</v>
      </c>
      <c r="H86" s="69">
        <v>161200</v>
      </c>
      <c r="I86" s="26" t="s">
        <v>305</v>
      </c>
      <c r="J86" s="26" t="s">
        <v>304</v>
      </c>
      <c r="K86" s="26" t="s">
        <v>305</v>
      </c>
      <c r="L86" s="107"/>
    </row>
    <row r="87" spans="1:12" ht="59.25">
      <c r="A87" s="131"/>
      <c r="B87" s="131"/>
      <c r="C87" s="18" t="s">
        <v>76</v>
      </c>
      <c r="D87" s="36" t="s">
        <v>301</v>
      </c>
      <c r="E87" s="131"/>
      <c r="F87" s="67" t="s">
        <v>236</v>
      </c>
      <c r="G87" s="70" t="s">
        <v>229</v>
      </c>
      <c r="H87" s="69">
        <v>64260</v>
      </c>
      <c r="I87" s="26" t="s">
        <v>386</v>
      </c>
      <c r="J87" s="26" t="s">
        <v>306</v>
      </c>
      <c r="K87" s="18" t="s">
        <v>307</v>
      </c>
      <c r="L87" s="107"/>
    </row>
    <row r="88" spans="1:12" ht="59.25">
      <c r="A88" s="131"/>
      <c r="B88" s="131"/>
      <c r="C88" s="18" t="s">
        <v>76</v>
      </c>
      <c r="D88" s="36" t="s">
        <v>301</v>
      </c>
      <c r="E88" s="131"/>
      <c r="F88" s="67" t="s">
        <v>236</v>
      </c>
      <c r="G88" s="70" t="s">
        <v>229</v>
      </c>
      <c r="H88" s="69">
        <v>103870</v>
      </c>
      <c r="I88" s="26" t="s">
        <v>308</v>
      </c>
      <c r="J88" s="26" t="s">
        <v>309</v>
      </c>
      <c r="K88" s="26" t="s">
        <v>308</v>
      </c>
      <c r="L88" s="107"/>
    </row>
    <row r="89" spans="1:12" ht="59.25">
      <c r="A89" s="131"/>
      <c r="B89" s="131"/>
      <c r="C89" s="18" t="s">
        <v>76</v>
      </c>
      <c r="D89" s="36" t="s">
        <v>301</v>
      </c>
      <c r="E89" s="131"/>
      <c r="F89" s="67" t="s">
        <v>236</v>
      </c>
      <c r="G89" s="70" t="s">
        <v>229</v>
      </c>
      <c r="H89" s="69">
        <v>25600</v>
      </c>
      <c r="I89" s="26" t="s">
        <v>310</v>
      </c>
      <c r="J89" s="26" t="s">
        <v>311</v>
      </c>
      <c r="K89" s="18" t="s">
        <v>312</v>
      </c>
      <c r="L89" s="107"/>
    </row>
    <row r="90" spans="1:12" ht="39">
      <c r="A90" s="131"/>
      <c r="B90" s="18" t="s">
        <v>313</v>
      </c>
      <c r="C90" s="25" t="s">
        <v>113</v>
      </c>
      <c r="D90" s="36" t="s">
        <v>314</v>
      </c>
      <c r="E90" s="131"/>
      <c r="F90" s="67" t="s">
        <v>236</v>
      </c>
      <c r="G90" s="18" t="s">
        <v>315</v>
      </c>
      <c r="H90" s="69">
        <v>4150</v>
      </c>
      <c r="I90" s="36" t="s">
        <v>37</v>
      </c>
      <c r="J90" s="26" t="s">
        <v>316</v>
      </c>
      <c r="K90" s="25" t="s">
        <v>116</v>
      </c>
      <c r="L90" s="107"/>
    </row>
    <row r="91" spans="1:12" ht="39">
      <c r="A91" s="131"/>
      <c r="B91" s="26" t="s">
        <v>210</v>
      </c>
      <c r="C91" s="25" t="s">
        <v>113</v>
      </c>
      <c r="D91" s="36" t="s">
        <v>317</v>
      </c>
      <c r="E91" s="131"/>
      <c r="F91" s="67" t="s">
        <v>236</v>
      </c>
      <c r="G91" s="18" t="s">
        <v>315</v>
      </c>
      <c r="H91" s="69">
        <v>3680</v>
      </c>
      <c r="I91" s="36" t="s">
        <v>37</v>
      </c>
      <c r="J91" s="25" t="s">
        <v>293</v>
      </c>
      <c r="K91" s="25" t="s">
        <v>116</v>
      </c>
      <c r="L91" s="107"/>
    </row>
    <row r="92" spans="1:12" ht="59.25">
      <c r="A92" s="130" t="s">
        <v>318</v>
      </c>
      <c r="B92" s="130" t="s">
        <v>319</v>
      </c>
      <c r="C92" s="18" t="s">
        <v>76</v>
      </c>
      <c r="D92" s="36" t="s">
        <v>320</v>
      </c>
      <c r="E92" s="130" t="s">
        <v>318</v>
      </c>
      <c r="F92" s="67" t="s">
        <v>236</v>
      </c>
      <c r="G92" s="70" t="s">
        <v>229</v>
      </c>
      <c r="H92" s="69">
        <v>138500</v>
      </c>
      <c r="I92" s="130" t="s">
        <v>321</v>
      </c>
      <c r="J92" s="26" t="s">
        <v>322</v>
      </c>
      <c r="K92" s="110" t="s">
        <v>387</v>
      </c>
      <c r="L92" s="107"/>
    </row>
    <row r="93" spans="1:12" ht="59.25">
      <c r="A93" s="131"/>
      <c r="B93" s="125"/>
      <c r="C93" s="26" t="s">
        <v>323</v>
      </c>
      <c r="D93" s="18" t="s">
        <v>324</v>
      </c>
      <c r="E93" s="125"/>
      <c r="F93" s="67" t="s">
        <v>236</v>
      </c>
      <c r="G93" s="70" t="s">
        <v>229</v>
      </c>
      <c r="H93" s="69">
        <v>138500</v>
      </c>
      <c r="I93" s="125"/>
      <c r="J93" s="26" t="s">
        <v>325</v>
      </c>
      <c r="K93" s="110" t="s">
        <v>388</v>
      </c>
      <c r="L93" s="107"/>
    </row>
    <row r="94" spans="1:12" ht="78.75">
      <c r="A94" s="130" t="s">
        <v>167</v>
      </c>
      <c r="B94" s="26" t="s">
        <v>326</v>
      </c>
      <c r="C94" s="25" t="s">
        <v>113</v>
      </c>
      <c r="D94" s="36" t="s">
        <v>279</v>
      </c>
      <c r="E94" s="130" t="s">
        <v>167</v>
      </c>
      <c r="F94" s="67" t="s">
        <v>236</v>
      </c>
      <c r="G94" s="70" t="s">
        <v>229</v>
      </c>
      <c r="H94" s="10">
        <v>44170</v>
      </c>
      <c r="I94" s="18" t="s">
        <v>327</v>
      </c>
      <c r="J94" s="18" t="s">
        <v>328</v>
      </c>
      <c r="K94" s="26" t="s">
        <v>171</v>
      </c>
      <c r="L94" s="107"/>
    </row>
    <row r="95" spans="1:12" ht="78.75">
      <c r="A95" s="131"/>
      <c r="B95" s="26" t="s">
        <v>326</v>
      </c>
      <c r="C95" s="25" t="s">
        <v>113</v>
      </c>
      <c r="D95" s="36" t="s">
        <v>279</v>
      </c>
      <c r="E95" s="125"/>
      <c r="F95" s="67" t="s">
        <v>236</v>
      </c>
      <c r="G95" s="70" t="s">
        <v>229</v>
      </c>
      <c r="H95" s="69">
        <v>110800</v>
      </c>
      <c r="I95" s="18" t="s">
        <v>174</v>
      </c>
      <c r="J95" s="18" t="s">
        <v>329</v>
      </c>
      <c r="K95" s="25" t="s">
        <v>116</v>
      </c>
      <c r="L95" s="107"/>
    </row>
    <row r="96" spans="1:12" ht="99">
      <c r="A96" s="131"/>
      <c r="B96" s="26" t="s">
        <v>330</v>
      </c>
      <c r="C96" s="26" t="s">
        <v>331</v>
      </c>
      <c r="D96" s="36" t="s">
        <v>332</v>
      </c>
      <c r="E96" s="125"/>
      <c r="F96" s="67" t="s">
        <v>236</v>
      </c>
      <c r="G96" s="70" t="s">
        <v>229</v>
      </c>
      <c r="H96" s="69">
        <v>554000</v>
      </c>
      <c r="I96" s="18" t="s">
        <v>333</v>
      </c>
      <c r="J96" s="18" t="s">
        <v>334</v>
      </c>
      <c r="K96" s="18" t="s">
        <v>335</v>
      </c>
      <c r="L96" s="107"/>
    </row>
    <row r="97" spans="1:12" ht="39">
      <c r="A97" s="18" t="s">
        <v>157</v>
      </c>
      <c r="B97" s="26" t="s">
        <v>336</v>
      </c>
      <c r="C97" s="25" t="s">
        <v>113</v>
      </c>
      <c r="D97" s="36" t="s">
        <v>279</v>
      </c>
      <c r="E97" s="18" t="s">
        <v>157</v>
      </c>
      <c r="F97" s="19" t="s">
        <v>94</v>
      </c>
      <c r="G97" s="19" t="s">
        <v>95</v>
      </c>
      <c r="H97" s="10">
        <v>970</v>
      </c>
      <c r="I97" s="36" t="s">
        <v>37</v>
      </c>
      <c r="J97" s="26" t="s">
        <v>337</v>
      </c>
      <c r="K97" s="25" t="s">
        <v>116</v>
      </c>
      <c r="L97" s="107"/>
    </row>
    <row r="98" spans="1:12" ht="154.5">
      <c r="A98" s="26" t="s">
        <v>338</v>
      </c>
      <c r="B98" s="18" t="s">
        <v>339</v>
      </c>
      <c r="C98" s="25" t="s">
        <v>113</v>
      </c>
      <c r="D98" s="36" t="s">
        <v>340</v>
      </c>
      <c r="E98" s="36" t="s">
        <v>341</v>
      </c>
      <c r="F98" s="8" t="s">
        <v>342</v>
      </c>
      <c r="G98" s="70" t="s">
        <v>229</v>
      </c>
      <c r="H98" s="71">
        <v>88000</v>
      </c>
      <c r="I98" s="36" t="s">
        <v>343</v>
      </c>
      <c r="J98" s="26" t="s">
        <v>344</v>
      </c>
      <c r="K98" s="18" t="s">
        <v>345</v>
      </c>
      <c r="L98" s="107"/>
    </row>
    <row r="99" spans="1:12" ht="39">
      <c r="A99" s="26" t="s">
        <v>346</v>
      </c>
      <c r="B99" s="38" t="s">
        <v>141</v>
      </c>
      <c r="C99" s="25" t="s">
        <v>113</v>
      </c>
      <c r="D99" s="36" t="s">
        <v>279</v>
      </c>
      <c r="E99" s="26" t="s">
        <v>346</v>
      </c>
      <c r="F99" s="19" t="s">
        <v>94</v>
      </c>
      <c r="G99" s="19" t="s">
        <v>95</v>
      </c>
      <c r="H99" s="10">
        <v>4450</v>
      </c>
      <c r="I99" s="36" t="s">
        <v>37</v>
      </c>
      <c r="J99" s="26" t="s">
        <v>390</v>
      </c>
      <c r="K99" s="25" t="s">
        <v>116</v>
      </c>
      <c r="L99" s="107"/>
    </row>
    <row r="100" spans="1:12" ht="39" customHeight="1">
      <c r="A100" s="117" t="s">
        <v>389</v>
      </c>
      <c r="B100" s="26" t="s">
        <v>347</v>
      </c>
      <c r="C100" s="25" t="s">
        <v>113</v>
      </c>
      <c r="D100" s="72" t="s">
        <v>348</v>
      </c>
      <c r="E100" s="117" t="s">
        <v>389</v>
      </c>
      <c r="F100" s="19" t="s">
        <v>94</v>
      </c>
      <c r="G100" s="19" t="s">
        <v>95</v>
      </c>
      <c r="H100" s="48">
        <f>45*30</f>
        <v>1350</v>
      </c>
      <c r="I100" s="36" t="s">
        <v>37</v>
      </c>
      <c r="J100" s="73" t="s">
        <v>349</v>
      </c>
      <c r="K100" s="25" t="s">
        <v>116</v>
      </c>
      <c r="L100" s="107"/>
    </row>
    <row r="101" spans="1:12" ht="59.25">
      <c r="A101" s="118"/>
      <c r="B101" s="36" t="s">
        <v>350</v>
      </c>
      <c r="C101" s="25" t="s">
        <v>113</v>
      </c>
      <c r="D101" s="72" t="s">
        <v>351</v>
      </c>
      <c r="E101" s="118"/>
      <c r="F101" s="19" t="s">
        <v>94</v>
      </c>
      <c r="G101" s="19" t="s">
        <v>95</v>
      </c>
      <c r="H101" s="48">
        <f>45*30</f>
        <v>1350</v>
      </c>
      <c r="I101" s="36" t="s">
        <v>37</v>
      </c>
      <c r="J101" s="73" t="s">
        <v>181</v>
      </c>
      <c r="K101" s="25" t="s">
        <v>116</v>
      </c>
      <c r="L101" s="107"/>
    </row>
    <row r="102" spans="1:12" ht="39" customHeight="1">
      <c r="A102" s="118"/>
      <c r="B102" s="34" t="s">
        <v>352</v>
      </c>
      <c r="C102" s="25" t="s">
        <v>113</v>
      </c>
      <c r="D102" s="72" t="s">
        <v>353</v>
      </c>
      <c r="E102" s="118"/>
      <c r="F102" s="19" t="s">
        <v>94</v>
      </c>
      <c r="G102" s="19" t="s">
        <v>95</v>
      </c>
      <c r="H102" s="48">
        <f>45*30</f>
        <v>1350</v>
      </c>
      <c r="I102" s="36" t="s">
        <v>37</v>
      </c>
      <c r="J102" s="73" t="s">
        <v>181</v>
      </c>
      <c r="K102" s="25" t="s">
        <v>116</v>
      </c>
      <c r="L102" s="107"/>
    </row>
    <row r="103" spans="1:12" ht="39" customHeight="1">
      <c r="A103" s="119"/>
      <c r="B103" s="34" t="s">
        <v>354</v>
      </c>
      <c r="C103" s="25" t="s">
        <v>113</v>
      </c>
      <c r="D103" s="72" t="s">
        <v>355</v>
      </c>
      <c r="E103" s="119"/>
      <c r="F103" s="19" t="s">
        <v>94</v>
      </c>
      <c r="G103" s="19" t="s">
        <v>95</v>
      </c>
      <c r="H103" s="48">
        <f>45*30</f>
        <v>1350</v>
      </c>
      <c r="I103" s="36" t="s">
        <v>37</v>
      </c>
      <c r="J103" s="73" t="s">
        <v>181</v>
      </c>
      <c r="K103" s="25" t="s">
        <v>116</v>
      </c>
      <c r="L103" s="107"/>
    </row>
    <row r="104" spans="1:12" ht="39">
      <c r="A104" s="117" t="s">
        <v>389</v>
      </c>
      <c r="B104" s="34" t="s">
        <v>356</v>
      </c>
      <c r="C104" s="25" t="s">
        <v>113</v>
      </c>
      <c r="D104" s="72" t="s">
        <v>357</v>
      </c>
      <c r="E104" s="117" t="s">
        <v>389</v>
      </c>
      <c r="F104" s="19" t="s">
        <v>94</v>
      </c>
      <c r="G104" s="19" t="s">
        <v>95</v>
      </c>
      <c r="H104" s="48">
        <v>600</v>
      </c>
      <c r="I104" s="36" t="s">
        <v>37</v>
      </c>
      <c r="J104" s="73" t="s">
        <v>181</v>
      </c>
      <c r="K104" s="25" t="s">
        <v>116</v>
      </c>
      <c r="L104" s="107"/>
    </row>
    <row r="105" spans="1:12" ht="39">
      <c r="A105" s="118"/>
      <c r="B105" s="34" t="s">
        <v>358</v>
      </c>
      <c r="C105" s="25" t="s">
        <v>113</v>
      </c>
      <c r="D105" s="72" t="s">
        <v>359</v>
      </c>
      <c r="E105" s="118"/>
      <c r="F105" s="19" t="s">
        <v>94</v>
      </c>
      <c r="G105" s="19" t="s">
        <v>95</v>
      </c>
      <c r="H105" s="48">
        <v>900</v>
      </c>
      <c r="I105" s="36" t="s">
        <v>37</v>
      </c>
      <c r="J105" s="73" t="s">
        <v>181</v>
      </c>
      <c r="K105" s="25" t="s">
        <v>116</v>
      </c>
      <c r="L105" s="107"/>
    </row>
    <row r="106" spans="1:12" ht="39">
      <c r="A106" s="119"/>
      <c r="B106" s="34" t="s">
        <v>360</v>
      </c>
      <c r="C106" s="25" t="s">
        <v>113</v>
      </c>
      <c r="D106" s="72" t="s">
        <v>361</v>
      </c>
      <c r="E106" s="119"/>
      <c r="F106" s="19" t="s">
        <v>94</v>
      </c>
      <c r="G106" s="19" t="s">
        <v>95</v>
      </c>
      <c r="H106" s="48">
        <v>1800</v>
      </c>
      <c r="I106" s="36" t="s">
        <v>37</v>
      </c>
      <c r="J106" s="73" t="s">
        <v>349</v>
      </c>
      <c r="K106" s="25" t="s">
        <v>116</v>
      </c>
      <c r="L106" s="107"/>
    </row>
    <row r="107" spans="1:12" ht="59.25">
      <c r="A107" s="120" t="s">
        <v>192</v>
      </c>
      <c r="B107" s="42" t="s">
        <v>362</v>
      </c>
      <c r="C107" s="72" t="s">
        <v>363</v>
      </c>
      <c r="D107" s="72" t="s">
        <v>364</v>
      </c>
      <c r="E107" s="120" t="s">
        <v>192</v>
      </c>
      <c r="F107" s="19" t="s">
        <v>94</v>
      </c>
      <c r="G107" s="19" t="s">
        <v>95</v>
      </c>
      <c r="H107" s="75">
        <v>3880</v>
      </c>
      <c r="I107" s="46" t="s">
        <v>365</v>
      </c>
      <c r="J107" s="73" t="s">
        <v>366</v>
      </c>
      <c r="K107" s="46" t="s">
        <v>365</v>
      </c>
      <c r="L107" s="107"/>
    </row>
    <row r="108" spans="1:12" ht="59.25">
      <c r="A108" s="121"/>
      <c r="B108" s="42" t="s">
        <v>367</v>
      </c>
      <c r="C108" s="72" t="s">
        <v>363</v>
      </c>
      <c r="D108" s="72" t="s">
        <v>368</v>
      </c>
      <c r="E108" s="122"/>
      <c r="F108" s="19" t="s">
        <v>94</v>
      </c>
      <c r="G108" s="19" t="s">
        <v>95</v>
      </c>
      <c r="H108" s="75">
        <v>6750</v>
      </c>
      <c r="I108" s="46" t="s">
        <v>369</v>
      </c>
      <c r="J108" s="73" t="s">
        <v>366</v>
      </c>
      <c r="K108" s="46" t="s">
        <v>369</v>
      </c>
      <c r="L108" s="107"/>
    </row>
    <row r="109" spans="1:12" ht="39">
      <c r="A109" s="42" t="s">
        <v>42</v>
      </c>
      <c r="B109" s="26" t="s">
        <v>370</v>
      </c>
      <c r="C109" s="25" t="s">
        <v>113</v>
      </c>
      <c r="D109" s="72" t="s">
        <v>371</v>
      </c>
      <c r="E109" s="42" t="s">
        <v>42</v>
      </c>
      <c r="F109" s="19" t="s">
        <v>94</v>
      </c>
      <c r="G109" s="19" t="s">
        <v>95</v>
      </c>
      <c r="H109" s="48">
        <v>980</v>
      </c>
      <c r="I109" s="36" t="s">
        <v>37</v>
      </c>
      <c r="J109" s="73" t="s">
        <v>372</v>
      </c>
      <c r="K109" s="25" t="s">
        <v>116</v>
      </c>
      <c r="L109" s="107"/>
    </row>
    <row r="110" spans="1:12" ht="39">
      <c r="A110" s="80" t="s">
        <v>373</v>
      </c>
      <c r="B110" s="26" t="s">
        <v>374</v>
      </c>
      <c r="C110" s="25" t="s">
        <v>113</v>
      </c>
      <c r="D110" s="72" t="s">
        <v>279</v>
      </c>
      <c r="E110" s="80" t="s">
        <v>373</v>
      </c>
      <c r="F110" s="19" t="s">
        <v>94</v>
      </c>
      <c r="G110" s="19" t="s">
        <v>95</v>
      </c>
      <c r="H110" s="48">
        <v>6360</v>
      </c>
      <c r="I110" s="36" t="s">
        <v>37</v>
      </c>
      <c r="J110" s="18" t="s">
        <v>375</v>
      </c>
      <c r="K110" s="25" t="s">
        <v>116</v>
      </c>
      <c r="L110" s="107"/>
    </row>
  </sheetData>
  <sheetProtection/>
  <mergeCells count="62">
    <mergeCell ref="E36:E37"/>
    <mergeCell ref="A1:L1"/>
    <mergeCell ref="A11:A15"/>
    <mergeCell ref="E11:E15"/>
    <mergeCell ref="A8:A9"/>
    <mergeCell ref="E8:E9"/>
    <mergeCell ref="A21:A22"/>
    <mergeCell ref="E21:E22"/>
    <mergeCell ref="A38:A39"/>
    <mergeCell ref="A40:A41"/>
    <mergeCell ref="E40:E41"/>
    <mergeCell ref="L42:L43"/>
    <mergeCell ref="A28:A30"/>
    <mergeCell ref="E28:E30"/>
    <mergeCell ref="A33:A34"/>
    <mergeCell ref="E33:E34"/>
    <mergeCell ref="J33:J34"/>
    <mergeCell ref="A36:A37"/>
    <mergeCell ref="I61:I65"/>
    <mergeCell ref="J61:J65"/>
    <mergeCell ref="E67:E68"/>
    <mergeCell ref="E69:E70"/>
    <mergeCell ref="E54:E56"/>
    <mergeCell ref="H54:H56"/>
    <mergeCell ref="I54:I56"/>
    <mergeCell ref="E57:E58"/>
    <mergeCell ref="A73:A74"/>
    <mergeCell ref="E73:E74"/>
    <mergeCell ref="A77:A78"/>
    <mergeCell ref="E77:E78"/>
    <mergeCell ref="J77:J78"/>
    <mergeCell ref="A79:A80"/>
    <mergeCell ref="E79:E80"/>
    <mergeCell ref="A94:A96"/>
    <mergeCell ref="E94:E96"/>
    <mergeCell ref="A83:A84"/>
    <mergeCell ref="E83:E84"/>
    <mergeCell ref="A85:A91"/>
    <mergeCell ref="B85:B89"/>
    <mergeCell ref="E85:E91"/>
    <mergeCell ref="A92:A93"/>
    <mergeCell ref="B92:B93"/>
    <mergeCell ref="E92:E93"/>
    <mergeCell ref="A43:A47"/>
    <mergeCell ref="E43:E47"/>
    <mergeCell ref="A54:A56"/>
    <mergeCell ref="A57:A58"/>
    <mergeCell ref="A59:A65"/>
    <mergeCell ref="E59:E65"/>
    <mergeCell ref="B59:B60"/>
    <mergeCell ref="A48:A51"/>
    <mergeCell ref="E48:E51"/>
    <mergeCell ref="J67:J68"/>
    <mergeCell ref="A104:A106"/>
    <mergeCell ref="A100:A103"/>
    <mergeCell ref="E100:E103"/>
    <mergeCell ref="E104:E106"/>
    <mergeCell ref="A107:A108"/>
    <mergeCell ref="E107:E108"/>
    <mergeCell ref="A67:A68"/>
    <mergeCell ref="A69:A70"/>
    <mergeCell ref="I92:I93"/>
  </mergeCells>
  <printOptions horizontalCentered="1"/>
  <pageMargins left="0.31496062992125984" right="0.11811023622047245" top="0.7874015748031497" bottom="0.5905511811023623" header="0.4724409448818898" footer="0.4724409448818898"/>
  <pageSetup fitToHeight="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公務預算處一般政務科柯亭劭</dc:creator>
  <cp:keywords/>
  <dc:description/>
  <cp:lastModifiedBy>Cho,Chung-chun</cp:lastModifiedBy>
  <cp:lastPrinted>2022-12-05T13:02:59Z</cp:lastPrinted>
  <dcterms:created xsi:type="dcterms:W3CDTF">2020-11-02T02:13:46Z</dcterms:created>
  <dcterms:modified xsi:type="dcterms:W3CDTF">2022-12-05T13:03:38Z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